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hidePivotFieldList="1" defaultThemeVersion="166925"/>
  <mc:AlternateContent xmlns:mc="http://schemas.openxmlformats.org/markup-compatibility/2006">
    <mc:Choice Requires="x15">
      <x15ac:absPath xmlns:x15ac="http://schemas.microsoft.com/office/spreadsheetml/2010/11/ac" url="/Users/ravi/Library/CloudStorage/OneDrive-Personal/Work Files/Company Research/Current Holdings/Berkshire Hathaway/Other Files/"/>
    </mc:Choice>
  </mc:AlternateContent>
  <xr:revisionPtr revIDLastSave="0" documentId="13_ncr:1_{D101A0EA-1131-E945-ADFD-2721D635A5CF}" xr6:coauthVersionLast="47" xr6:coauthVersionMax="47" xr10:uidLastSave="{00000000-0000-0000-0000-000000000000}"/>
  <bookViews>
    <workbookView xWindow="-23600" yWindow="500" windowWidth="23600" windowHeight="15900" xr2:uid="{52BA66D5-C532-F247-9507-861FC9840A04}"/>
  </bookViews>
  <sheets>
    <sheet name="TERMS OF USE" sheetId="9" r:id="rId1"/>
    <sheet name="Summary" sheetId="8" r:id="rId2"/>
    <sheet name="Source Data" sheetId="1" r:id="rId3"/>
  </sheets>
  <calcPr calcId="191029"/>
  <pivotCaches>
    <pivotCache cacheId="17"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98" i="1" l="1"/>
  <c r="C97" i="1"/>
  <c r="C94" i="1"/>
  <c r="E84" i="1"/>
  <c r="F84" i="1"/>
  <c r="E85" i="1"/>
  <c r="F85" i="1"/>
  <c r="E86" i="1"/>
  <c r="F86" i="1"/>
  <c r="E87" i="1"/>
  <c r="F87" i="1"/>
  <c r="E88" i="1"/>
  <c r="F88" i="1"/>
  <c r="E89" i="1"/>
  <c r="F89" i="1"/>
  <c r="E90" i="1"/>
  <c r="F90" i="1"/>
  <c r="E91" i="1"/>
  <c r="F91" i="1"/>
  <c r="D92" i="1"/>
  <c r="B92" i="1"/>
  <c r="D91" i="1"/>
  <c r="D90" i="1"/>
  <c r="D89" i="1"/>
  <c r="D88" i="1"/>
  <c r="D87" i="1"/>
  <c r="D86" i="1"/>
  <c r="D85" i="1"/>
  <c r="E80" i="1"/>
  <c r="E81" i="1"/>
  <c r="E82" i="1"/>
  <c r="E83" i="1"/>
  <c r="D84" i="1"/>
  <c r="D83" i="1"/>
  <c r="D82" i="1"/>
  <c r="D81" i="1"/>
  <c r="D80" i="1"/>
  <c r="E65" i="1"/>
  <c r="E73" i="1"/>
  <c r="E74" i="1"/>
  <c r="E75" i="1"/>
  <c r="E76" i="1"/>
  <c r="E77" i="1"/>
  <c r="E78" i="1"/>
  <c r="E79" i="1"/>
  <c r="D79" i="1"/>
  <c r="D78" i="1"/>
  <c r="D77" i="1"/>
  <c r="D76" i="1"/>
  <c r="D75" i="1"/>
  <c r="D74" i="1"/>
  <c r="D73" i="1"/>
  <c r="D3" i="1" l="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2" i="1"/>
  <c r="E72" i="1"/>
  <c r="E62" i="1"/>
  <c r="E63" i="1"/>
  <c r="E64" i="1"/>
  <c r="E66" i="1"/>
  <c r="E67" i="1"/>
  <c r="E68" i="1"/>
  <c r="E69" i="1"/>
  <c r="E70" i="1"/>
  <c r="E71" i="1"/>
  <c r="E56" i="1"/>
  <c r="E57" i="1"/>
  <c r="E58" i="1"/>
  <c r="E59" i="1"/>
  <c r="E60" i="1"/>
  <c r="E61" i="1"/>
  <c r="E47" i="1"/>
  <c r="E48" i="1"/>
  <c r="E49" i="1"/>
  <c r="E50" i="1"/>
  <c r="E51" i="1"/>
  <c r="E52" i="1"/>
  <c r="E53" i="1"/>
  <c r="E54" i="1"/>
  <c r="E55" i="1"/>
  <c r="E33" i="1"/>
  <c r="E34" i="1"/>
  <c r="E35" i="1"/>
  <c r="E36" i="1"/>
  <c r="E37" i="1"/>
  <c r="E38" i="1"/>
  <c r="E39" i="1"/>
  <c r="E40" i="1"/>
  <c r="E41" i="1"/>
  <c r="E42" i="1"/>
  <c r="E43" i="1"/>
  <c r="E44" i="1"/>
  <c r="E45" i="1"/>
  <c r="E46" i="1"/>
  <c r="E7" i="1"/>
  <c r="E8" i="1"/>
  <c r="E9" i="1"/>
  <c r="E10" i="1"/>
  <c r="E11" i="1"/>
  <c r="E12" i="1"/>
  <c r="E13" i="1"/>
  <c r="E14" i="1"/>
  <c r="E15" i="1"/>
  <c r="E16" i="1"/>
  <c r="E17" i="1"/>
  <c r="E18" i="1"/>
  <c r="E19" i="1"/>
  <c r="E20" i="1"/>
  <c r="E21" i="1"/>
  <c r="E22" i="1"/>
  <c r="E23" i="1"/>
  <c r="E24" i="1"/>
  <c r="E25" i="1"/>
  <c r="E26" i="1"/>
  <c r="E27" i="1"/>
  <c r="E28" i="1"/>
  <c r="E29" i="1"/>
  <c r="E30" i="1"/>
  <c r="E31" i="1"/>
  <c r="E32" i="1"/>
  <c r="E3" i="1"/>
  <c r="E4" i="1"/>
  <c r="E5" i="1"/>
  <c r="E6" i="1"/>
  <c r="E2" i="1"/>
  <c r="F83" i="1" l="1"/>
  <c r="F80" i="1"/>
  <c r="F81" i="1"/>
  <c r="F82" i="1"/>
  <c r="F2" i="1"/>
  <c r="F72" i="1"/>
  <c r="F73" i="1"/>
  <c r="F74" i="1"/>
  <c r="F75" i="1"/>
  <c r="F76" i="1"/>
  <c r="F79" i="1"/>
  <c r="F77" i="1"/>
  <c r="F65" i="1"/>
  <c r="F78" i="1"/>
  <c r="F27" i="1"/>
  <c r="F17" i="1"/>
  <c r="F6" i="1"/>
  <c r="F5" i="1"/>
  <c r="F69" i="1"/>
  <c r="F61" i="1"/>
  <c r="F53" i="1"/>
  <c r="F45" i="1"/>
  <c r="F37" i="1"/>
  <c r="F29" i="1"/>
  <c r="F21" i="1"/>
  <c r="F13" i="1"/>
  <c r="F68" i="1"/>
  <c r="F60" i="1"/>
  <c r="F52" i="1"/>
  <c r="F44" i="1"/>
  <c r="F36" i="1"/>
  <c r="F28" i="1"/>
  <c r="F20" i="1"/>
  <c r="F12" i="1"/>
  <c r="F4" i="1"/>
  <c r="F3" i="1"/>
  <c r="F10" i="1"/>
  <c r="F51" i="1"/>
  <c r="F19" i="1"/>
  <c r="F58" i="1"/>
  <c r="F42" i="1"/>
  <c r="F18" i="1"/>
  <c r="F49" i="1"/>
  <c r="F33" i="1"/>
  <c r="F9" i="1"/>
  <c r="F64" i="1"/>
  <c r="F56" i="1"/>
  <c r="F48" i="1"/>
  <c r="F40" i="1"/>
  <c r="F32" i="1"/>
  <c r="F24" i="1"/>
  <c r="F16" i="1"/>
  <c r="F8" i="1"/>
  <c r="F67" i="1"/>
  <c r="F43" i="1"/>
  <c r="F11" i="1"/>
  <c r="F66" i="1"/>
  <c r="F26" i="1"/>
  <c r="F25" i="1"/>
  <c r="F59" i="1"/>
  <c r="F35" i="1"/>
  <c r="F50" i="1"/>
  <c r="F34" i="1"/>
  <c r="F57" i="1"/>
  <c r="F41" i="1"/>
  <c r="F71" i="1"/>
  <c r="F63" i="1"/>
  <c r="F55" i="1"/>
  <c r="F47" i="1"/>
  <c r="F39" i="1"/>
  <c r="F31" i="1"/>
  <c r="F23" i="1"/>
  <c r="F15" i="1"/>
  <c r="F7" i="1"/>
  <c r="F70" i="1"/>
  <c r="F62" i="1"/>
  <c r="F54" i="1"/>
  <c r="F46" i="1"/>
  <c r="F38" i="1"/>
  <c r="F30" i="1"/>
  <c r="F22" i="1"/>
  <c r="F14" i="1"/>
</calcChain>
</file>

<file path=xl/sharedStrings.xml><?xml version="1.0" encoding="utf-8"?>
<sst xmlns="http://schemas.openxmlformats.org/spreadsheetml/2006/main" count="106" uniqueCount="31">
  <si>
    <t>Date</t>
  </si>
  <si>
    <t>Number of Shares</t>
  </si>
  <si>
    <t>Average Cost</t>
  </si>
  <si>
    <t>Average Cost/Share</t>
  </si>
  <si>
    <t>Total Cost</t>
  </si>
  <si>
    <t>Source</t>
  </si>
  <si>
    <t>Cumulative Shares</t>
  </si>
  <si>
    <t>https://www.sec.gov/Archives/edgar/data/315090/000089924322009579/xslF345X03/doc4.xml</t>
  </si>
  <si>
    <t>https://www.sec.gov/Archives/edgar/data/315090/000089924322010798/xslF345X03/doc4.xml</t>
  </si>
  <si>
    <t>https://www.sec.gov/Archives/edgar/data/315090/000089924322011287/xslF345X03/doc4.xml</t>
  </si>
  <si>
    <t>Annual meeting presentation (~45:00); average cost is the average of the high and low price for day reported by Yahoo! Finance</t>
  </si>
  <si>
    <t>https://www.sec.gov/Archives/edgar/data/315090/000089924322016679/xslF345X03/doc4.xml</t>
  </si>
  <si>
    <t>https://www.sec.gov/Archives/edgar/data/315090/000089924322017920/xslF345X03/doc4.xml</t>
  </si>
  <si>
    <t>https://www.sec.gov/Archives/edgar/data/315090/000089924322023601/xslF345X03/doc4.xml</t>
  </si>
  <si>
    <t>https://www.sec.gov/Archives/edgar/data/315090/000089924322024236/xslF345X03/doc4.xml</t>
  </si>
  <si>
    <t>https://www.sec.gov/Archives/edgar/data/315090/000089924322024865/xslF345X03/doc4.xml</t>
  </si>
  <si>
    <t>https://www.sec.gov/Archives/edgar/data/315090/000089924322025723/xslF345X03/doc4.xml</t>
  </si>
  <si>
    <t>https://www.sec.gov/Archives/edgar/data/315090/000089924322026030/xslF345X03/doc4.xml</t>
  </si>
  <si>
    <t>https://www.sec.gov/Archives/edgar/data/315090/000089924322026238/xslF345X03/doc4.xml</t>
  </si>
  <si>
    <t>https://www.sec.gov/Archives/edgar/data/315090/000089924322026302/xslF345X03/doc4a.xml</t>
  </si>
  <si>
    <t>Cumulative Cost</t>
  </si>
  <si>
    <t>Current Value</t>
  </si>
  <si>
    <t>Capital gain</t>
  </si>
  <si>
    <t>Grand Total</t>
  </si>
  <si>
    <t>Cost</t>
  </si>
  <si>
    <t>Avg Cost/Share</t>
  </si>
  <si>
    <t>https://www.sec.gov/Archives/edgar/data/315090/000089924322028024/xslF345X03/doc4.xml</t>
  </si>
  <si>
    <t>https://www.sec.gov/Archives/edgar/data/315090/000089924322032210/xslF345X03/doc4.xml</t>
  </si>
  <si>
    <t>https://www.sec.gov/Archives/edgar/data/315090/000089924323007400/xslF345X03/doc4.xml</t>
  </si>
  <si>
    <t>Price as of 3/8/2023</t>
  </si>
  <si>
    <t>Shares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</si>
</sst>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_(* #,##0.0000_);_(* \(#,##0.0000\);_(* &quot;-&quot;??_);_(@_)"/>
  </numFmts>
  <fonts count="5" x14ac:knownFonts="1">
    <font>
      <sz val="12"/>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u/>
      <sz val="12"/>
      <color theme="10"/>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rgb="FFFFC000"/>
        <bgColor indexed="64"/>
      </patternFill>
    </fill>
    <fill>
      <patternFill patternType="solid">
        <fgColor theme="4" tint="0.79998168889431442"/>
        <bgColor indexed="64"/>
      </patternFill>
    </fill>
  </fills>
  <borders count="7">
    <border>
      <left/>
      <right/>
      <top/>
      <bottom/>
      <diagonal/>
    </border>
    <border>
      <left/>
      <right/>
      <top/>
      <bottom style="thin">
        <color indexed="64"/>
      </bottom>
      <diagonal/>
    </border>
    <border>
      <left/>
      <right/>
      <top style="thin">
        <color indexed="64"/>
      </top>
      <bottom style="double">
        <color indexed="64"/>
      </bottom>
      <diagonal/>
    </border>
    <border>
      <left/>
      <right style="double">
        <color indexed="64"/>
      </right>
      <top/>
      <bottom style="thin">
        <color indexed="64"/>
      </bottom>
      <diagonal/>
    </border>
    <border>
      <left/>
      <right style="double">
        <color indexed="64"/>
      </right>
      <top/>
      <bottom/>
      <diagonal/>
    </border>
    <border>
      <left/>
      <right style="double">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1" fillId="0" borderId="0"/>
  </cellStyleXfs>
  <cellXfs count="30">
    <xf numFmtId="0" fontId="0" fillId="0" borderId="0" xfId="0"/>
    <xf numFmtId="0" fontId="3" fillId="0" borderId="0" xfId="0" applyFont="1"/>
    <xf numFmtId="14" fontId="2" fillId="2" borderId="1" xfId="0" applyNumberFormat="1" applyFont="1" applyFill="1" applyBorder="1"/>
    <xf numFmtId="14" fontId="3" fillId="0" borderId="0" xfId="0" applyNumberFormat="1" applyFont="1"/>
    <xf numFmtId="43" fontId="2" fillId="2" borderId="1" xfId="1" applyFont="1" applyFill="1" applyBorder="1"/>
    <xf numFmtId="164" fontId="2" fillId="2" borderId="1" xfId="1" applyNumberFormat="1" applyFont="1" applyFill="1" applyBorder="1"/>
    <xf numFmtId="164" fontId="3" fillId="0" borderId="0" xfId="1" applyNumberFormat="1" applyFont="1"/>
    <xf numFmtId="165" fontId="2" fillId="2" borderId="1" xfId="1" applyNumberFormat="1" applyFont="1" applyFill="1" applyBorder="1"/>
    <xf numFmtId="165" fontId="3" fillId="0" borderId="0" xfId="1" applyNumberFormat="1" applyFont="1"/>
    <xf numFmtId="0" fontId="4" fillId="0" borderId="0" xfId="2"/>
    <xf numFmtId="164" fontId="2" fillId="0" borderId="0" xfId="1" applyNumberFormat="1" applyFont="1"/>
    <xf numFmtId="164" fontId="2" fillId="0" borderId="2" xfId="1" applyNumberFormat="1" applyFont="1" applyBorder="1"/>
    <xf numFmtId="43" fontId="2" fillId="0" borderId="0" xfId="1" applyFont="1"/>
    <xf numFmtId="164" fontId="2" fillId="3" borderId="1" xfId="1" applyNumberFormat="1" applyFont="1" applyFill="1" applyBorder="1"/>
    <xf numFmtId="165" fontId="2" fillId="2" borderId="3" xfId="1" applyNumberFormat="1" applyFont="1" applyFill="1" applyBorder="1"/>
    <xf numFmtId="164" fontId="3" fillId="0" borderId="4" xfId="1" applyNumberFormat="1" applyFont="1" applyBorder="1"/>
    <xf numFmtId="164" fontId="2" fillId="0" borderId="5" xfId="1" applyNumberFormat="1" applyFont="1" applyBorder="1"/>
    <xf numFmtId="165" fontId="2" fillId="0" borderId="0" xfId="1" applyNumberFormat="1" applyFont="1"/>
    <xf numFmtId="43" fontId="3" fillId="0" borderId="0" xfId="1" applyFont="1"/>
    <xf numFmtId="0" fontId="2" fillId="4" borderId="0" xfId="0" applyFont="1" applyFill="1" applyBorder="1" applyAlignment="1">
      <alignment horizontal="center"/>
    </xf>
    <xf numFmtId="0" fontId="3" fillId="0" borderId="0" xfId="0" pivotButton="1" applyFont="1" applyBorder="1" applyAlignment="1">
      <alignment horizontal="left"/>
    </xf>
    <xf numFmtId="0" fontId="3" fillId="0" borderId="0" xfId="0" applyFont="1" applyBorder="1" applyAlignment="1">
      <alignment horizontal="center"/>
    </xf>
    <xf numFmtId="14" fontId="3" fillId="0" borderId="6" xfId="0" applyNumberFormat="1" applyFont="1" applyBorder="1" applyAlignment="1">
      <alignment horizontal="left"/>
    </xf>
    <xf numFmtId="164" fontId="3" fillId="0" borderId="6" xfId="0" applyNumberFormat="1" applyFont="1" applyBorder="1"/>
    <xf numFmtId="43" fontId="3" fillId="0" borderId="6" xfId="1" applyFont="1" applyBorder="1"/>
    <xf numFmtId="14" fontId="3" fillId="0" borderId="2" xfId="0" applyNumberFormat="1" applyFont="1" applyBorder="1" applyAlignment="1">
      <alignment horizontal="left"/>
    </xf>
    <xf numFmtId="164" fontId="3" fillId="4" borderId="2" xfId="0" applyNumberFormat="1" applyFont="1" applyFill="1" applyBorder="1"/>
    <xf numFmtId="43" fontId="2" fillId="4" borderId="2" xfId="1" applyFont="1" applyFill="1" applyBorder="1"/>
    <xf numFmtId="0" fontId="1" fillId="0" borderId="0" xfId="3"/>
    <xf numFmtId="43" fontId="3" fillId="0" borderId="0" xfId="1" applyNumberFormat="1" applyFont="1"/>
  </cellXfs>
  <cellStyles count="4">
    <cellStyle name="Comma" xfId="1" builtinId="3"/>
    <cellStyle name="Hyperlink" xfId="2" builtinId="8"/>
    <cellStyle name="Normal" xfId="0" builtinId="0"/>
    <cellStyle name="Normal 2 5" xfId="3" xr:uid="{CA20D4B6-D6B6-4744-B4EE-010D143F89E9}"/>
  </cellStyles>
  <dxfs count="24">
    <dxf>
      <border>
        <bottom style="double">
          <color indexed="64"/>
        </bottom>
      </border>
    </dxf>
    <dxf>
      <border>
        <bottom style="double">
          <color indexed="64"/>
        </bottom>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top/>
        <bottom/>
      </border>
    </dxf>
    <dxf>
      <border>
        <top/>
        <bottom/>
      </border>
    </dxf>
    <dxf>
      <border>
        <bottom style="thin">
          <color indexed="64"/>
        </bottom>
      </border>
    </dxf>
    <dxf>
      <border>
        <bottom style="thin">
          <color indexed="64"/>
        </bottom>
      </border>
    </dxf>
    <dxf>
      <alignment horizontal="left"/>
    </dxf>
    <dxf>
      <alignment horizontal="center"/>
    </dxf>
    <dxf>
      <border>
        <top style="thin">
          <color indexed="64"/>
        </top>
      </border>
    </dxf>
    <dxf>
      <fill>
        <patternFill patternType="solid">
          <bgColor theme="4" tint="0.79998168889431442"/>
        </patternFill>
      </fill>
    </dxf>
    <dxf>
      <border>
        <bottom style="thin">
          <color indexed="64"/>
        </bottom>
      </border>
    </dxf>
    <dxf>
      <border>
        <bottom style="thin">
          <color indexed="64"/>
        </bottom>
      </border>
    </dxf>
    <dxf>
      <numFmt numFmtId="164" formatCode="_(* #,##0_);_(* \(#,##0\);_(* &quot;-&quot;??_);_(@_)"/>
    </dxf>
    <dxf>
      <numFmt numFmtId="164" formatCode="_(* #,##0_);_(* \(#,##0\);_(* &quot;-&quot;??_);_(@_)"/>
    </dxf>
    <dxf>
      <numFmt numFmtId="164" formatCode="_(* #,##0_);_(* \(#,##0\);_(* &quot;-&quot;??_);_(@_)"/>
    </dxf>
    <dxf>
      <font>
        <sz val="14"/>
      </font>
    </dxf>
    <dxf>
      <font>
        <sz val="14"/>
      </font>
    </dxf>
    <dxf>
      <font>
        <sz val="14"/>
      </font>
    </dxf>
    <dxf>
      <font>
        <sz val="14"/>
      </font>
    </dxf>
    <dxf>
      <font>
        <sz val="14"/>
      </font>
    </dxf>
    <dxf>
      <font>
        <sz val="14"/>
      </font>
    </dxf>
    <dxf>
      <numFmt numFmtId="164" formatCode="_(* #,##0_);_(* \(#,##0\);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279400</xdr:colOff>
      <xdr:row>36</xdr:row>
      <xdr:rowOff>25400</xdr:rowOff>
    </xdr:to>
    <xdr:sp macro="" textlink="">
      <xdr:nvSpPr>
        <xdr:cNvPr id="2" name="TextBox 1">
          <a:extLst>
            <a:ext uri="{FF2B5EF4-FFF2-40B4-BE49-F238E27FC236}">
              <a16:creationId xmlns:a16="http://schemas.microsoft.com/office/drawing/2014/main" id="{24FF65BC-7FDE-9F4A-B5E3-BD5C182C1812}"/>
            </a:ext>
          </a:extLst>
        </xdr:cNvPr>
        <xdr:cNvSpPr txBox="1"/>
      </xdr:nvSpPr>
      <xdr:spPr>
        <a:xfrm>
          <a:off x="0" y="0"/>
          <a:ext cx="12661900" cy="73406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b="1" u="sng">
              <a:solidFill>
                <a:schemeClr val="dk1"/>
              </a:solidFill>
              <a:effectLst/>
              <a:latin typeface="+mn-lt"/>
              <a:ea typeface="+mn-ea"/>
              <a:cs typeface="+mn-cs"/>
            </a:rPr>
            <a:t>Berkshire</a:t>
          </a:r>
          <a:r>
            <a:rPr lang="en-US" sz="3600" b="1" u="sng" baseline="0">
              <a:solidFill>
                <a:schemeClr val="dk1"/>
              </a:solidFill>
              <a:effectLst/>
              <a:latin typeface="+mn-lt"/>
              <a:ea typeface="+mn-ea"/>
              <a:cs typeface="+mn-cs"/>
            </a:rPr>
            <a:t> Hathaway Purchases of OXY Common Stock</a:t>
          </a:r>
          <a:endParaRPr lang="en-US" sz="3600" b="1" u="sng">
            <a:solidFill>
              <a:schemeClr val="dk1"/>
            </a:solidFill>
            <a:effectLst/>
            <a:latin typeface="+mn-lt"/>
            <a:ea typeface="+mn-ea"/>
            <a:cs typeface="+mn-cs"/>
          </a:endParaRPr>
        </a:p>
        <a:p>
          <a:endParaRPr lang="en-US" sz="1800" b="1" u="sng">
            <a:solidFill>
              <a:schemeClr val="dk1"/>
            </a:solidFill>
            <a:effectLst/>
            <a:latin typeface="+mn-lt"/>
            <a:ea typeface="+mn-ea"/>
            <a:cs typeface="+mn-cs"/>
          </a:endParaRPr>
        </a:p>
        <a:p>
          <a:r>
            <a:rPr lang="en-US" sz="2000" b="1" u="none">
              <a:solidFill>
                <a:schemeClr val="dk1"/>
              </a:solidFill>
              <a:effectLst/>
              <a:latin typeface="+mn-lt"/>
              <a:ea typeface="+mn-ea"/>
              <a:cs typeface="+mn-cs"/>
            </a:rPr>
            <a:t>Date of Publication: March 8, 2023</a:t>
          </a:r>
          <a:endParaRPr lang="en-US" sz="2000" b="1" u="none" baseline="0">
            <a:solidFill>
              <a:schemeClr val="dk1"/>
            </a:solidFill>
            <a:effectLst/>
            <a:latin typeface="+mn-lt"/>
            <a:ea typeface="+mn-ea"/>
            <a:cs typeface="+mn-cs"/>
          </a:endParaRPr>
        </a:p>
        <a:p>
          <a:endParaRPr lang="en-US" sz="1800" b="1" u="none" baseline="0">
            <a:solidFill>
              <a:schemeClr val="dk1"/>
            </a:solidFill>
            <a:effectLst/>
            <a:latin typeface="+mn-lt"/>
            <a:ea typeface="+mn-ea"/>
            <a:cs typeface="+mn-cs"/>
          </a:endParaRPr>
        </a:p>
        <a:p>
          <a:r>
            <a:rPr lang="en-US" sz="2000" b="1" u="sng" baseline="0">
              <a:solidFill>
                <a:schemeClr val="dk1"/>
              </a:solidFill>
              <a:effectLst/>
              <a:latin typeface="+mn-lt"/>
              <a:ea typeface="+mn-ea"/>
              <a:cs typeface="+mn-cs"/>
            </a:rPr>
            <a:t>TERMS OF USE</a:t>
          </a:r>
          <a:endParaRPr lang="en-US" sz="2000" b="1" u="sng">
            <a:solidFill>
              <a:schemeClr val="dk1"/>
            </a:solidFill>
            <a:effectLst/>
            <a:latin typeface="+mn-lt"/>
            <a:ea typeface="+mn-ea"/>
            <a:cs typeface="+mn-cs"/>
          </a:endParaRPr>
        </a:p>
        <a:p>
          <a:endParaRPr lang="en-US" sz="1400" b="1">
            <a:solidFill>
              <a:schemeClr val="dk1"/>
            </a:solidFill>
            <a:effectLst/>
            <a:latin typeface="+mn-lt"/>
            <a:ea typeface="+mn-ea"/>
            <a:cs typeface="+mn-cs"/>
          </a:endParaRPr>
        </a:p>
        <a:p>
          <a:r>
            <a:rPr lang="en-US" sz="1600" b="1">
              <a:solidFill>
                <a:schemeClr val="dk1"/>
              </a:solidFill>
              <a:effectLst/>
              <a:latin typeface="+mn-lt"/>
              <a:ea typeface="+mn-ea"/>
              <a:cs typeface="+mn-cs"/>
            </a:rPr>
            <a:t>© Copyright 2023 by The Rational Walk LLC.  All rights reserved.</a:t>
          </a:r>
        </a:p>
        <a:p>
          <a:endParaRPr lang="en-US" sz="1600" b="1">
            <a:solidFill>
              <a:schemeClr val="dk1"/>
            </a:solidFill>
            <a:effectLst/>
            <a:latin typeface="+mn-lt"/>
            <a:ea typeface="+mn-ea"/>
            <a:cs typeface="+mn-cs"/>
          </a:endParaRPr>
        </a:p>
        <a:p>
          <a:r>
            <a:rPr lang="en-US" sz="1600" b="0">
              <a:solidFill>
                <a:schemeClr val="dk1"/>
              </a:solidFill>
              <a:effectLst/>
              <a:latin typeface="+mn-lt"/>
              <a:ea typeface="+mn-ea"/>
              <a:cs typeface="+mn-cs"/>
            </a:rPr>
            <a:t>This</a:t>
          </a:r>
          <a:r>
            <a:rPr lang="en-US" sz="1600" b="0" baseline="0">
              <a:solidFill>
                <a:schemeClr val="dk1"/>
              </a:solidFill>
              <a:effectLst/>
              <a:latin typeface="+mn-lt"/>
              <a:ea typeface="+mn-ea"/>
              <a:cs typeface="+mn-cs"/>
            </a:rPr>
            <a:t> spreadsheet is based on publicly available information filed with the SEC, as noted by the links on the "Source Data" spreadsheet. The Summary sheet is a pivot table derived from the source data, with the average cost on each day calculated by the author. </a:t>
          </a:r>
        </a:p>
        <a:p>
          <a:endParaRPr lang="en-US" sz="1600" b="0" baseline="0">
            <a:solidFill>
              <a:schemeClr val="dk1"/>
            </a:solidFill>
            <a:effectLst/>
            <a:latin typeface="+mn-lt"/>
            <a:ea typeface="+mn-ea"/>
            <a:cs typeface="+mn-cs"/>
          </a:endParaRPr>
        </a:p>
        <a:p>
          <a:r>
            <a:rPr lang="en-US" sz="1600" b="0" baseline="0">
              <a:solidFill>
                <a:schemeClr val="dk1"/>
              </a:solidFill>
              <a:effectLst/>
              <a:latin typeface="+mn-lt"/>
              <a:ea typeface="+mn-ea"/>
              <a:cs typeface="+mn-cs"/>
            </a:rPr>
            <a:t>Although the author has endeavored to ensure the accuracy of this data, it is hand entered and </a:t>
          </a:r>
          <a:r>
            <a:rPr lang="en-US" sz="1600" b="1" baseline="0">
              <a:solidFill>
                <a:schemeClr val="dk1"/>
              </a:solidFill>
              <a:effectLst/>
              <a:latin typeface="+mn-lt"/>
              <a:ea typeface="+mn-ea"/>
              <a:cs typeface="+mn-cs"/>
            </a:rPr>
            <a:t>no assurances whatsoever </a:t>
          </a:r>
          <a:r>
            <a:rPr lang="en-US" sz="1600" b="0" baseline="0">
              <a:solidFill>
                <a:schemeClr val="dk1"/>
              </a:solidFill>
              <a:effectLst/>
              <a:latin typeface="+mn-lt"/>
              <a:ea typeface="+mn-ea"/>
              <a:cs typeface="+mn-cs"/>
            </a:rPr>
            <a:t>can be provided regarding accuracy. The information in this file may be used by readers at their own risk. </a:t>
          </a:r>
        </a:p>
        <a:p>
          <a:endParaRPr lang="en-US" sz="1600" b="1" baseline="0">
            <a:solidFill>
              <a:schemeClr val="dk1"/>
            </a:solidFill>
            <a:effectLst/>
            <a:latin typeface="+mn-lt"/>
            <a:ea typeface="+mn-ea"/>
            <a:cs typeface="+mn-cs"/>
          </a:endParaRPr>
        </a:p>
        <a:p>
          <a:r>
            <a:rPr lang="en-US" sz="1600" b="1" baseline="0">
              <a:solidFill>
                <a:schemeClr val="dk1"/>
              </a:solidFill>
              <a:effectLst/>
              <a:latin typeface="+mn-lt"/>
              <a:ea typeface="+mn-ea"/>
              <a:cs typeface="+mn-cs"/>
            </a:rPr>
            <a:t>This file may be redistributed provided that this "Terms of Use" sheet is included, with credit given to The Rational Walk LLC for compiling the data.</a:t>
          </a:r>
          <a:endParaRPr lang="en-US" sz="1600" b="1">
            <a:solidFill>
              <a:schemeClr val="dk1"/>
            </a:solidFill>
            <a:effectLst/>
            <a:latin typeface="+mn-lt"/>
            <a:ea typeface="+mn-ea"/>
            <a:cs typeface="+mn-cs"/>
          </a:endParaRPr>
        </a:p>
        <a:p>
          <a:r>
            <a:rPr lang="en-US" sz="1600" b="1">
              <a:solidFill>
                <a:schemeClr val="dk1"/>
              </a:solidFill>
              <a:effectLst/>
              <a:latin typeface="+mn-lt"/>
              <a:ea typeface="+mn-ea"/>
              <a:cs typeface="+mn-cs"/>
            </a:rPr>
            <a:t>   </a:t>
          </a:r>
          <a:endParaRPr lang="en-US" sz="1600">
            <a:solidFill>
              <a:schemeClr val="dk1"/>
            </a:solidFill>
            <a:effectLst/>
            <a:latin typeface="+mn-lt"/>
            <a:ea typeface="+mn-ea"/>
            <a:cs typeface="+mn-cs"/>
          </a:endParaRPr>
        </a:p>
        <a:p>
          <a:r>
            <a:rPr lang="en-US" sz="1600" b="1">
              <a:solidFill>
                <a:schemeClr val="dk1"/>
              </a:solidFill>
              <a:effectLst/>
              <a:latin typeface="+mn-lt"/>
              <a:ea typeface="+mn-ea"/>
              <a:cs typeface="+mn-cs"/>
            </a:rPr>
            <a:t>The Rational Walk LLC is not a registered investment advisor.</a:t>
          </a:r>
          <a:r>
            <a:rPr lang="en-US" sz="1600">
              <a:solidFill>
                <a:schemeClr val="dk1"/>
              </a:solidFill>
              <a:effectLst/>
              <a:latin typeface="+mn-lt"/>
              <a:ea typeface="+mn-ea"/>
              <a:cs typeface="+mn-cs"/>
            </a:rPr>
            <a:t> Please consult with your own investment advisor before buying or selling any securities. This report is not investment advice nor is it a recommendation to buy or sell securities. </a:t>
          </a:r>
        </a:p>
        <a:p>
          <a:r>
            <a:rPr lang="en-US" sz="1600">
              <a:solidFill>
                <a:schemeClr val="dk1"/>
              </a:solidFill>
              <a:effectLst/>
              <a:latin typeface="+mn-lt"/>
              <a:ea typeface="+mn-ea"/>
              <a:cs typeface="+mn-cs"/>
            </a:rPr>
            <a:t>  </a:t>
          </a:r>
        </a:p>
        <a:p>
          <a:r>
            <a:rPr lang="en-US" sz="1600">
              <a:solidFill>
                <a:schemeClr val="dk1"/>
              </a:solidFill>
              <a:effectLst/>
              <a:latin typeface="+mn-lt"/>
              <a:ea typeface="+mn-ea"/>
              <a:cs typeface="+mn-cs"/>
            </a:rPr>
            <a:t>At the date note</a:t>
          </a:r>
          <a:r>
            <a:rPr lang="en-US" sz="1600" baseline="0">
              <a:solidFill>
                <a:schemeClr val="dk1"/>
              </a:solidFill>
              <a:effectLst/>
              <a:latin typeface="+mn-lt"/>
              <a:ea typeface="+mn-ea"/>
              <a:cs typeface="+mn-cs"/>
            </a:rPr>
            <a:t> above</a:t>
          </a:r>
          <a:r>
            <a:rPr lang="en-US" sz="1600">
              <a:solidFill>
                <a:schemeClr val="dk1"/>
              </a:solidFill>
              <a:effectLst/>
              <a:latin typeface="+mn-lt"/>
              <a:ea typeface="+mn-ea"/>
              <a:cs typeface="+mn-cs"/>
            </a:rPr>
            <a:t>, individuals associated with The Rational Walk LLC </a:t>
          </a:r>
          <a:r>
            <a:rPr lang="en-US" sz="1600" b="1" u="sng">
              <a:solidFill>
                <a:schemeClr val="dk1"/>
              </a:solidFill>
              <a:effectLst/>
              <a:latin typeface="+mn-lt"/>
              <a:ea typeface="+mn-ea"/>
              <a:cs typeface="+mn-cs"/>
            </a:rPr>
            <a:t>own</a:t>
          </a:r>
          <a:r>
            <a:rPr lang="en-US" sz="1600">
              <a:solidFill>
                <a:schemeClr val="dk1"/>
              </a:solidFill>
              <a:effectLst/>
              <a:latin typeface="+mn-lt"/>
              <a:ea typeface="+mn-ea"/>
              <a:cs typeface="+mn-cs"/>
            </a:rPr>
            <a:t> shares of Berkshire Hathaway and </a:t>
          </a:r>
          <a:r>
            <a:rPr lang="en-US" sz="1600" b="1" u="sng">
              <a:solidFill>
                <a:schemeClr val="dk1"/>
              </a:solidFill>
              <a:effectLst/>
              <a:latin typeface="+mn-lt"/>
              <a:ea typeface="+mn-ea"/>
              <a:cs typeface="+mn-cs"/>
            </a:rPr>
            <a:t>do not own </a:t>
          </a:r>
          <a:r>
            <a:rPr lang="en-US" sz="1600">
              <a:solidFill>
                <a:schemeClr val="dk1"/>
              </a:solidFill>
              <a:effectLst/>
              <a:latin typeface="+mn-lt"/>
              <a:ea typeface="+mn-ea"/>
              <a:cs typeface="+mn-cs"/>
            </a:rPr>
            <a:t>shares of Occidental Petroleum</a:t>
          </a:r>
          <a:r>
            <a:rPr lang="en-US" sz="1600" baseline="0">
              <a:solidFill>
                <a:schemeClr val="dk1"/>
              </a:solidFill>
              <a:effectLst/>
              <a:latin typeface="+mn-lt"/>
              <a:ea typeface="+mn-ea"/>
              <a:cs typeface="+mn-cs"/>
            </a:rPr>
            <a:t>. The author</a:t>
          </a:r>
          <a:r>
            <a:rPr lang="en-US" sz="1600">
              <a:solidFill>
                <a:schemeClr val="dk1"/>
              </a:solidFill>
              <a:effectLst/>
              <a:latin typeface="+mn-lt"/>
              <a:ea typeface="+mn-ea"/>
              <a:cs typeface="+mn-cs"/>
            </a:rPr>
            <a:t> may buy or sell shares at any time of any security, in any quantity, and for any reason without any disclosures</a:t>
          </a:r>
          <a:r>
            <a:rPr lang="en-US" sz="1600" baseline="0">
              <a:solidFill>
                <a:schemeClr val="dk1"/>
              </a:solidFill>
              <a:effectLst/>
              <a:latin typeface="+mn-lt"/>
              <a:ea typeface="+mn-ea"/>
              <a:cs typeface="+mn-cs"/>
            </a:rPr>
            <a:t> whatsoever</a:t>
          </a:r>
          <a:r>
            <a:rPr lang="en-US" sz="1600">
              <a:solidFill>
                <a:schemeClr val="dk1"/>
              </a:solidFill>
              <a:effectLst/>
              <a:latin typeface="+mn-lt"/>
              <a:ea typeface="+mn-ea"/>
              <a:cs typeface="+mn-cs"/>
            </a:rPr>
            <a:t>.  </a:t>
          </a:r>
        </a:p>
        <a:p>
          <a:r>
            <a:rPr lang="en-US" sz="1600">
              <a:solidFill>
                <a:schemeClr val="dk1"/>
              </a:solidFill>
              <a:effectLst/>
              <a:latin typeface="+mn-lt"/>
              <a:ea typeface="+mn-ea"/>
              <a:cs typeface="+mn-cs"/>
            </a:rPr>
            <a:t>  </a:t>
          </a:r>
        </a:p>
        <a:p>
          <a:r>
            <a:rPr lang="en-US" sz="1600" b="1" u="none">
              <a:solidFill>
                <a:sysClr val="windowText" lastClr="000000"/>
              </a:solidFill>
              <a:effectLst/>
              <a:latin typeface="+mn-lt"/>
              <a:ea typeface="+mn-ea"/>
              <a:cs typeface="+mn-cs"/>
            </a:rPr>
            <a:t>The Rational Walk </a:t>
          </a:r>
          <a:r>
            <a:rPr lang="en-US" sz="1600">
              <a:solidFill>
                <a:schemeClr val="dk1"/>
              </a:solidFill>
              <a:effectLst/>
              <a:latin typeface="+mn-lt"/>
              <a:ea typeface="+mn-ea"/>
              <a:cs typeface="+mn-cs"/>
            </a:rPr>
            <a:t>was founded in 2009. Over a thousand articles have been published over the past fourteen years primarily on topics related to investing and personal finance. The Rational Walk’s extensive coverage of Berkshire Hathaway has been mentioned in several news articles.  The website may be accessed at www.rationalwalk.com.</a:t>
          </a:r>
        </a:p>
        <a:p>
          <a:endParaRPr lang="en-US" sz="1600">
            <a:solidFill>
              <a:schemeClr val="dk1"/>
            </a:solidFill>
            <a:effectLst/>
            <a:latin typeface="+mn-lt"/>
            <a:ea typeface="+mn-ea"/>
            <a:cs typeface="+mn-cs"/>
          </a:endParaRPr>
        </a:p>
        <a:p>
          <a:r>
            <a:rPr lang="en-US" sz="1600">
              <a:solidFill>
                <a:schemeClr val="dk1"/>
              </a:solidFill>
              <a:effectLst/>
              <a:latin typeface="+mn-lt"/>
              <a:ea typeface="+mn-ea"/>
              <a:cs typeface="+mn-cs"/>
            </a:rPr>
            <a:t>Please direct any inquiries regarding this publication to administrator@rationalwalk.com</a:t>
          </a:r>
          <a:endParaRPr lang="en-US" sz="16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he Rational Walk LLC" refreshedDate="44993.363661574076" createdVersion="8" refreshedVersion="8" minRefreshableVersion="3" recordCount="90" xr:uid="{A8B98982-7FC0-524A-A1BD-85D1C92E874E}">
  <cacheSource type="worksheet">
    <worksheetSource ref="A1:D91" sheet="Source Data"/>
  </cacheSource>
  <cacheFields count="4">
    <cacheField name="Date" numFmtId="14">
      <sharedItems containsSemiMixedTypes="0" containsNonDate="0" containsDate="1" containsString="0" minDate="2022-02-28T00:00:00" maxDate="2023-03-08T00:00:00" count="37">
        <d v="2022-02-28T00:00:00"/>
        <d v="2022-03-01T00:00:00"/>
        <d v="2022-03-02T00:00:00"/>
        <d v="2022-03-03T00:00:00"/>
        <d v="2022-03-04T00:00:00"/>
        <d v="2022-03-09T00:00:00"/>
        <d v="2022-03-10T00:00:00"/>
        <d v="2022-03-11T00:00:00"/>
        <d v="2022-03-14T00:00:00"/>
        <d v="2022-03-15T00:00:00"/>
        <d v="2022-03-16T00:00:00"/>
        <d v="2022-05-02T00:00:00"/>
        <d v="2022-05-03T00:00:00"/>
        <d v="2022-05-10T00:00:00"/>
        <d v="2022-05-12T00:00:00"/>
        <d v="2022-06-17T00:00:00"/>
        <d v="2022-06-22T00:00:00"/>
        <d v="2022-06-23T00:00:00"/>
        <d v="2022-06-29T00:00:00"/>
        <d v="2022-06-30T00:00:00"/>
        <d v="2022-07-01T00:00:00"/>
        <d v="2022-07-05T00:00:00"/>
        <d v="2022-07-06T00:00:00"/>
        <d v="2022-07-11T00:00:00"/>
        <d v="2022-07-12T00:00:00"/>
        <d v="2022-07-14T00:00:00"/>
        <d v="2022-07-15T00:00:00"/>
        <d v="2022-07-18T00:00:00"/>
        <d v="2022-08-04T00:00:00"/>
        <d v="2022-08-05T00:00:00"/>
        <d v="2022-08-08T00:00:00"/>
        <d v="2022-09-26T00:00:00"/>
        <d v="2022-09-27T00:00:00"/>
        <d v="2022-09-28T00:00:00"/>
        <d v="2023-03-03T00:00:00"/>
        <d v="2023-03-06T00:00:00"/>
        <d v="2023-03-07T00:00:00"/>
      </sharedItems>
    </cacheField>
    <cacheField name="Number of Shares" numFmtId="164">
      <sharedItems containsSemiMixedTypes="0" containsString="0" containsNumber="1" containsInteger="1" minValue="900" maxValue="18001586" count="90">
        <n v="11809591"/>
        <n v="18001586"/>
        <n v="4191531"/>
        <n v="9210407"/>
        <n v="1586349"/>
        <n v="8649722"/>
        <n v="3715944"/>
        <n v="1565923"/>
        <n v="1390394"/>
        <n v="4996615"/>
        <n v="8778617"/>
        <n v="1500236"/>
        <n v="2714566"/>
        <n v="2102782"/>
        <n v="10110321"/>
        <n v="838411"/>
        <n v="336175"/>
        <n v="991165"/>
        <n v="436419"/>
        <n v="4968927"/>
        <n v="7304139"/>
        <n v="9753917"/>
        <n v="345332"/>
        <n v="542256"/>
        <n v="123042"/>
        <n v="1126783"/>
        <n v="1179234"/>
        <n v="1901149"/>
        <n v="5376500"/>
        <n v="2029931"/>
        <n v="1938641"/>
        <n v="1769805"/>
        <n v="3366227"/>
        <n v="1720363"/>
        <n v="736516"/>
        <n v="2510957"/>
        <n v="1918019"/>
        <n v="701626"/>
        <n v="20500"/>
        <n v="716355"/>
        <n v="185419"/>
        <n v="3624944"/>
        <n v="1928737"/>
        <n v="119515"/>
        <n v="1295164"/>
        <n v="2583094"/>
        <n v="793489"/>
        <n v="900"/>
        <n v="2135265"/>
        <n v="913062"/>
        <n v="1991167"/>
        <n v="2000"/>
        <n v="1188898"/>
        <n v="1447320"/>
        <n v="1137994"/>
        <n v="1071334"/>
        <n v="3281261"/>
        <n v="3482614"/>
        <n v="1410353"/>
        <n v="1265627"/>
        <n v="2072101"/>
        <n v="530514"/>
        <n v="1766413"/>
        <n v="17976"/>
        <n v="872717"/>
        <n v="1581841"/>
        <n v="65199"/>
        <n v="552378"/>
        <n v="1145881"/>
        <n v="2400"/>
        <n v="242241"/>
        <n v="2231566"/>
        <n v="2243809"/>
        <n v="114661"/>
        <n v="436862"/>
        <n v="1116751"/>
        <n v="152551"/>
        <n v="385469"/>
        <n v="1542076"/>
        <n v="2705798"/>
        <n v="496285"/>
        <n v="49114"/>
        <n v="1191917"/>
        <n v="452431"/>
        <n v="1409522"/>
        <n v="501135"/>
        <n v="1568513"/>
        <n v="109504"/>
        <n v="1719999"/>
        <n v="40687"/>
      </sharedItems>
    </cacheField>
    <cacheField name="Average Cost/Share" numFmtId="165">
      <sharedItems containsSemiMixedTypes="0" containsString="0" containsNumber="1" minValue="41.01" maxValue="61.904200000000003"/>
    </cacheField>
    <cacheField name="Total Cost" numFmtId="164">
      <sharedItems containsSemiMixedTypes="0" containsString="0" containsNumber="1" minValue="50481" maxValue="826992860.8399999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0">
  <r>
    <x v="0"/>
    <x v="0"/>
    <n v="41.01"/>
    <n v="484311326.90999997"/>
  </r>
  <r>
    <x v="1"/>
    <x v="1"/>
    <n v="45.94"/>
    <n v="826992860.83999991"/>
  </r>
  <r>
    <x v="2"/>
    <x v="2"/>
    <n v="47.622199999999999"/>
    <n v="199609927.5882"/>
  </r>
  <r>
    <x v="2"/>
    <x v="3"/>
    <n v="48.594799999999999"/>
    <n v="447577886.08359998"/>
  </r>
  <r>
    <x v="2"/>
    <x v="4"/>
    <n v="49.126399999999997"/>
    <n v="77931615.513599992"/>
  </r>
  <r>
    <x v="3"/>
    <x v="5"/>
    <n v="47.7712"/>
    <n v="413207599.60640001"/>
  </r>
  <r>
    <x v="3"/>
    <x v="6"/>
    <n v="48.302799999999998"/>
    <n v="179490499.8432"/>
  </r>
  <r>
    <x v="4"/>
    <x v="7"/>
    <n v="48.841999999999999"/>
    <n v="76482811.165999994"/>
  </r>
  <r>
    <x v="4"/>
    <x v="8"/>
    <n v="49.626899999999999"/>
    <n v="69000943.998600006"/>
  </r>
  <r>
    <x v="4"/>
    <x v="9"/>
    <n v="50.8964"/>
    <n v="254309715.68599999"/>
  </r>
  <r>
    <x v="4"/>
    <x v="10"/>
    <n v="51.643000000000001"/>
    <n v="453354117.73100001"/>
  </r>
  <r>
    <x v="4"/>
    <x v="11"/>
    <n v="52.524700000000003"/>
    <n v="78799445.8292"/>
  </r>
  <r>
    <x v="4"/>
    <x v="12"/>
    <n v="53.768099999999997"/>
    <n v="145957056.1446"/>
  </r>
  <r>
    <x v="4"/>
    <x v="13"/>
    <n v="54.644100000000002"/>
    <n v="114904629.88620001"/>
  </r>
  <r>
    <x v="4"/>
    <x v="14"/>
    <n v="55.777000000000001"/>
    <n v="563923374.41700006"/>
  </r>
  <r>
    <x v="4"/>
    <x v="15"/>
    <n v="56.284500000000001"/>
    <n v="47189543.929499999"/>
  </r>
  <r>
    <x v="5"/>
    <x v="16"/>
    <n v="51.437399999999997"/>
    <n v="17291967.945"/>
  </r>
  <r>
    <x v="5"/>
    <x v="17"/>
    <n v="52.832500000000003"/>
    <n v="52365724.862500004"/>
  </r>
  <r>
    <x v="5"/>
    <x v="18"/>
    <n v="54.783000000000001"/>
    <n v="23908342.077"/>
  </r>
  <r>
    <x v="5"/>
    <x v="19"/>
    <n v="55.746299999999998"/>
    <n v="276999295.22009999"/>
  </r>
  <r>
    <x v="5"/>
    <x v="20"/>
    <n v="56.457900000000002"/>
    <n v="412376349.24810004"/>
  </r>
  <r>
    <x v="5"/>
    <x v="21"/>
    <n v="57.375799999999998"/>
    <n v="559638791.0086"/>
  </r>
  <r>
    <x v="5"/>
    <x v="22"/>
    <n v="58.271299999999997"/>
    <n v="20122944.571599998"/>
  </r>
  <r>
    <x v="6"/>
    <x v="23"/>
    <n v="57.535299999999999"/>
    <n v="31198861.636799999"/>
  </r>
  <r>
    <x v="6"/>
    <x v="24"/>
    <n v="58.445599999999999"/>
    <n v="7191263.5152000003"/>
  </r>
  <r>
    <x v="7"/>
    <x v="25"/>
    <n v="57.5122"/>
    <n v="64803769.252599999"/>
  </r>
  <r>
    <x v="7"/>
    <x v="26"/>
    <n v="57.894300000000001"/>
    <n v="68270926.966199994"/>
  </r>
  <r>
    <x v="8"/>
    <x v="27"/>
    <n v="55.021599999999999"/>
    <n v="104604259.8184"/>
  </r>
  <r>
    <x v="8"/>
    <x v="28"/>
    <n v="55.381500000000003"/>
    <n v="297758634.75"/>
  </r>
  <r>
    <x v="9"/>
    <x v="29"/>
    <n v="52.989899999999999"/>
    <n v="107565840.6969"/>
  </r>
  <r>
    <x v="9"/>
    <x v="30"/>
    <n v="53.741300000000003"/>
    <n v="104185087.5733"/>
  </r>
  <r>
    <x v="9"/>
    <x v="31"/>
    <n v="54.518799999999999"/>
    <n v="96487644.833999991"/>
  </r>
  <r>
    <x v="10"/>
    <x v="32"/>
    <n v="53.7151"/>
    <n v="180817219.92770001"/>
  </r>
  <r>
    <x v="10"/>
    <x v="33"/>
    <n v="54.372900000000001"/>
    <n v="93541125.3627"/>
  </r>
  <r>
    <x v="11"/>
    <x v="34"/>
    <n v="55.995699999999999"/>
    <n v="41241728.981200002"/>
  </r>
  <r>
    <x v="11"/>
    <x v="35"/>
    <n v="56.725499999999997"/>
    <n v="142435291.3035"/>
  </r>
  <r>
    <x v="11"/>
    <x v="36"/>
    <n v="57.561999999999998"/>
    <n v="110405009.67799999"/>
  </r>
  <r>
    <x v="11"/>
    <x v="37"/>
    <n v="58.374499999999998"/>
    <n v="40957066.936999999"/>
  </r>
  <r>
    <x v="12"/>
    <x v="38"/>
    <n v="57.784300000000002"/>
    <n v="1184578.1500000001"/>
  </r>
  <r>
    <x v="13"/>
    <x v="39"/>
    <n v="57.316099999999999"/>
    <n v="41058674.815499999"/>
  </r>
  <r>
    <x v="14"/>
    <x v="40"/>
    <n v="57.3386"/>
    <n v="10631665.873399999"/>
  </r>
  <r>
    <x v="15"/>
    <x v="41"/>
    <n v="54.963299999999997"/>
    <n v="199238884.55519998"/>
  </r>
  <r>
    <x v="15"/>
    <x v="42"/>
    <n v="55.778799999999997"/>
    <n v="107582635.3756"/>
  </r>
  <r>
    <x v="15"/>
    <x v="43"/>
    <n v="56.982500000000002"/>
    <n v="6810263.4874999998"/>
  </r>
  <r>
    <x v="16"/>
    <x v="44"/>
    <n v="54.982500000000002"/>
    <n v="71211354.629999995"/>
  </r>
  <r>
    <x v="16"/>
    <x v="45"/>
    <n v="55.751399999999997"/>
    <n v="144011106.83159998"/>
  </r>
  <r>
    <x v="17"/>
    <x v="46"/>
    <n v="55.389499999999998"/>
    <n v="43950958.965499997"/>
  </r>
  <r>
    <x v="17"/>
    <x v="47"/>
    <n v="56.09"/>
    <n v="50481"/>
  </r>
  <r>
    <x v="18"/>
    <x v="48"/>
    <n v="59.084099999999999"/>
    <n v="126160210.78649999"/>
  </r>
  <r>
    <x v="19"/>
    <x v="49"/>
    <n v="58.176900000000003"/>
    <n v="53119116.667800002"/>
  </r>
  <r>
    <x v="19"/>
    <x v="50"/>
    <n v="58.815199999999997"/>
    <n v="117110885.33839999"/>
  </r>
  <r>
    <x v="19"/>
    <x v="51"/>
    <n v="59.515000000000001"/>
    <n v="119030"/>
  </r>
  <r>
    <x v="20"/>
    <x v="52"/>
    <n v="57.667200000000001"/>
    <n v="68560418.7456"/>
  </r>
  <r>
    <x v="20"/>
    <x v="53"/>
    <n v="58.6248"/>
    <n v="84848845.535999998"/>
  </r>
  <r>
    <x v="20"/>
    <x v="54"/>
    <n v="59.623399999999997"/>
    <n v="67851071.459600002"/>
  </r>
  <r>
    <x v="20"/>
    <x v="55"/>
    <n v="60.373199999999997"/>
    <n v="64679861.848799996"/>
  </r>
  <r>
    <x v="21"/>
    <x v="56"/>
    <n v="57.301299999999998"/>
    <n v="188020520.9393"/>
  </r>
  <r>
    <x v="21"/>
    <x v="57"/>
    <n v="58.096600000000002"/>
    <n v="202328032.5124"/>
  </r>
  <r>
    <x v="21"/>
    <x v="58"/>
    <n v="59.045499999999997"/>
    <n v="83274998.061499998"/>
  </r>
  <r>
    <x v="22"/>
    <x v="59"/>
    <n v="57.262300000000003"/>
    <n v="72472712.962099999"/>
  </r>
  <r>
    <x v="22"/>
    <x v="60"/>
    <n v="58.133299999999998"/>
    <n v="120458069.0633"/>
  </r>
  <r>
    <x v="22"/>
    <x v="61"/>
    <n v="58.855400000000003"/>
    <n v="31223613.675600003"/>
  </r>
  <r>
    <x v="23"/>
    <x v="62"/>
    <n v="59.2652"/>
    <n v="104686819.72759999"/>
  </r>
  <r>
    <x v="23"/>
    <x v="63"/>
    <n v="59.8491"/>
    <n v="1075847.4216"/>
  </r>
  <r>
    <x v="24"/>
    <x v="64"/>
    <n v="56.846200000000003"/>
    <n v="49610645.125399999"/>
  </r>
  <r>
    <x v="24"/>
    <x v="65"/>
    <n v="57.373699999999999"/>
    <n v="90756070.981700003"/>
  </r>
  <r>
    <x v="24"/>
    <x v="66"/>
    <n v="56.940600000000003"/>
    <n v="3712470.1794000003"/>
  </r>
  <r>
    <x v="25"/>
    <x v="67"/>
    <n v="56.142499999999998"/>
    <n v="31011881.864999998"/>
  </r>
  <r>
    <x v="26"/>
    <x v="68"/>
    <n v="58.038699999999999"/>
    <n v="66505443.594700001"/>
  </r>
  <r>
    <x v="26"/>
    <x v="69"/>
    <n v="58.594999999999999"/>
    <n v="140628"/>
  </r>
  <r>
    <x v="27"/>
    <x v="70"/>
    <n v="59.673299999999998"/>
    <n v="14455319.8653"/>
  </r>
  <r>
    <x v="28"/>
    <x v="71"/>
    <n v="57.802799999999998"/>
    <n v="128990763.1848"/>
  </r>
  <r>
    <x v="28"/>
    <x v="72"/>
    <n v="58.607799999999997"/>
    <n v="131504709.11019999"/>
  </r>
  <r>
    <x v="29"/>
    <x v="73"/>
    <n v="57.326000000000001"/>
    <n v="6573056.4860000005"/>
  </r>
  <r>
    <x v="29"/>
    <x v="74"/>
    <n v="58.506599999999999"/>
    <n v="25559310.2892"/>
  </r>
  <r>
    <x v="29"/>
    <x v="75"/>
    <n v="59.0869"/>
    <n v="65985354.661899999"/>
  </r>
  <r>
    <x v="30"/>
    <x v="76"/>
    <n v="58.8123"/>
    <n v="8971875.1773000006"/>
  </r>
  <r>
    <x v="30"/>
    <x v="77"/>
    <n v="60.016199999999998"/>
    <n v="23134384.597799998"/>
  </r>
  <r>
    <x v="31"/>
    <x v="78"/>
    <n v="57.9116"/>
    <n v="89304088.481600001"/>
  </r>
  <r>
    <x v="32"/>
    <x v="79"/>
    <n v="58.285699999999999"/>
    <n v="157709330.48859999"/>
  </r>
  <r>
    <x v="33"/>
    <x v="80"/>
    <n v="59.195099999999996"/>
    <n v="29377640.203499999"/>
  </r>
  <r>
    <x v="33"/>
    <x v="81"/>
    <n v="59.974299999999999"/>
    <n v="2945577.7702000001"/>
  </r>
  <r>
    <x v="33"/>
    <x v="82"/>
    <n v="61.3765"/>
    <n v="73155693.750499994"/>
  </r>
  <r>
    <x v="34"/>
    <x v="83"/>
    <n v="59.848199999999999"/>
    <n v="27077180.974199999"/>
  </r>
  <r>
    <x v="34"/>
    <x v="84"/>
    <n v="60.952500000000001"/>
    <n v="85913889.704999998"/>
  </r>
  <r>
    <x v="34"/>
    <x v="85"/>
    <n v="61.4739"/>
    <n v="30806722.876499999"/>
  </r>
  <r>
    <x v="35"/>
    <x v="86"/>
    <n v="61.531500000000001"/>
    <n v="96512957.659500003"/>
  </r>
  <r>
    <x v="35"/>
    <x v="87"/>
    <n v="61.904200000000003"/>
    <n v="6778757.5168000003"/>
  </r>
  <r>
    <x v="36"/>
    <x v="88"/>
    <n v="60.999600000000001"/>
    <n v="104919251.00040001"/>
  </r>
  <r>
    <x v="36"/>
    <x v="89"/>
    <n v="61.560499999999998"/>
    <n v="2504712.063499999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E8521A6-FCC4-644A-94FC-B463614D24B0}" name="PivotTable2" cacheId="17"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rowHeaderCaption="Date">
  <location ref="A1:C39" firstHeaderRow="0" firstDataRow="1" firstDataCol="1"/>
  <pivotFields count="4">
    <pivotField axis="axisRow" numFmtId="14" showAll="0">
      <items count="3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t="default"/>
      </items>
    </pivotField>
    <pivotField dataField="1" numFmtId="164" showAll="0">
      <items count="91">
        <item x="47"/>
        <item x="51"/>
        <item x="69"/>
        <item x="63"/>
        <item x="38"/>
        <item x="89"/>
        <item x="81"/>
        <item x="66"/>
        <item x="87"/>
        <item x="73"/>
        <item x="43"/>
        <item x="24"/>
        <item x="76"/>
        <item x="40"/>
        <item x="70"/>
        <item x="16"/>
        <item x="22"/>
        <item x="77"/>
        <item x="18"/>
        <item x="74"/>
        <item x="83"/>
        <item x="80"/>
        <item x="85"/>
        <item x="61"/>
        <item x="23"/>
        <item x="67"/>
        <item x="37"/>
        <item x="39"/>
        <item x="34"/>
        <item x="46"/>
        <item x="15"/>
        <item x="64"/>
        <item x="49"/>
        <item x="17"/>
        <item x="55"/>
        <item x="75"/>
        <item x="25"/>
        <item x="54"/>
        <item x="68"/>
        <item x="26"/>
        <item x="52"/>
        <item x="82"/>
        <item x="59"/>
        <item x="44"/>
        <item x="8"/>
        <item x="84"/>
        <item x="58"/>
        <item x="53"/>
        <item x="11"/>
        <item x="78"/>
        <item x="7"/>
        <item x="86"/>
        <item x="65"/>
        <item x="4"/>
        <item x="88"/>
        <item x="33"/>
        <item x="62"/>
        <item x="31"/>
        <item x="27"/>
        <item x="36"/>
        <item x="42"/>
        <item x="30"/>
        <item x="50"/>
        <item x="29"/>
        <item x="60"/>
        <item x="13"/>
        <item x="48"/>
        <item x="71"/>
        <item x="72"/>
        <item x="35"/>
        <item x="45"/>
        <item x="79"/>
        <item x="12"/>
        <item x="56"/>
        <item x="32"/>
        <item x="57"/>
        <item x="41"/>
        <item x="6"/>
        <item x="2"/>
        <item x="19"/>
        <item x="9"/>
        <item x="28"/>
        <item x="20"/>
        <item x="5"/>
        <item x="10"/>
        <item x="3"/>
        <item x="21"/>
        <item x="14"/>
        <item x="0"/>
        <item x="1"/>
        <item t="default"/>
      </items>
    </pivotField>
    <pivotField numFmtId="165" showAll="0"/>
    <pivotField dataField="1" numFmtId="164" showAll="0"/>
  </pivotFields>
  <rowFields count="1">
    <field x="0"/>
  </rowFields>
  <rowItems count="3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t="grand">
      <x/>
    </i>
  </rowItems>
  <colFields count="1">
    <field x="-2"/>
  </colFields>
  <colItems count="2">
    <i>
      <x/>
    </i>
    <i i="1">
      <x v="1"/>
    </i>
  </colItems>
  <dataFields count="2">
    <dataField name="Shares" fld="1" baseField="0" baseItem="0" numFmtId="164"/>
    <dataField name="Cost" fld="3" baseField="0" baseItem="0"/>
  </dataFields>
  <formats count="24">
    <format dxfId="23">
      <pivotArea outline="0" collapsedLevelsAreSubtotals="1" fieldPosition="0">
        <references count="1">
          <reference field="4294967294" count="1" selected="0">
            <x v="0"/>
          </reference>
        </references>
      </pivotArea>
    </format>
    <format dxfId="22">
      <pivotArea type="all" dataOnly="0" outline="0" fieldPosition="0"/>
    </format>
    <format dxfId="21">
      <pivotArea outline="0" collapsedLevelsAreSubtotals="1" fieldPosition="0"/>
    </format>
    <format dxfId="20">
      <pivotArea field="0" type="button" dataOnly="0" labelOnly="1" outline="0" axis="axisRow" fieldPosition="0"/>
    </format>
    <format dxfId="19">
      <pivotArea dataOnly="0" labelOnly="1" fieldPosition="0">
        <references count="1">
          <reference field="0" count="0"/>
        </references>
      </pivotArea>
    </format>
    <format dxfId="18">
      <pivotArea dataOnly="0" labelOnly="1" grandRow="1" outline="0" fieldPosition="0"/>
    </format>
    <format dxfId="17">
      <pivotArea dataOnly="0" labelOnly="1" outline="0" fieldPosition="0">
        <references count="1">
          <reference field="4294967294" count="2">
            <x v="0"/>
            <x v="1"/>
          </reference>
        </references>
      </pivotArea>
    </format>
    <format dxfId="16">
      <pivotArea collapsedLevelsAreSubtotals="1" fieldPosition="0">
        <references count="2">
          <reference field="4294967294" count="1" selected="0">
            <x v="1"/>
          </reference>
          <reference field="0" count="0"/>
        </references>
      </pivotArea>
    </format>
    <format dxfId="15">
      <pivotArea field="0" grandRow="1" outline="0" collapsedLevelsAreSubtotals="1" axis="axisRow" fieldPosition="0">
        <references count="1">
          <reference field="4294967294" count="1" selected="0">
            <x v="1"/>
          </reference>
        </references>
      </pivotArea>
    </format>
    <format dxfId="14">
      <pivotArea outline="0" collapsedLevelsAreSubtotals="1" fieldPosition="0"/>
    </format>
    <format dxfId="13">
      <pivotArea field="0" type="button" dataOnly="0" labelOnly="1" outline="0" axis="axisRow" fieldPosition="0"/>
    </format>
    <format dxfId="12">
      <pivotArea dataOnly="0" labelOnly="1" outline="0" fieldPosition="0">
        <references count="1">
          <reference field="4294967294" count="2">
            <x v="0"/>
            <x v="1"/>
          </reference>
        </references>
      </pivotArea>
    </format>
    <format dxfId="11">
      <pivotArea grandRow="1" outline="0" collapsedLevelsAreSubtotals="1" fieldPosition="0"/>
    </format>
    <format dxfId="10">
      <pivotArea grandRow="1" outline="0" collapsedLevelsAreSubtotals="1" fieldPosition="0"/>
    </format>
    <format dxfId="9">
      <pivotArea dataOnly="0" labelOnly="1" outline="0" fieldPosition="0">
        <references count="1">
          <reference field="4294967294" count="2">
            <x v="0"/>
            <x v="1"/>
          </reference>
        </references>
      </pivotArea>
    </format>
    <format dxfId="8">
      <pivotArea field="0" type="button" dataOnly="0" labelOnly="1" outline="0" axis="axisRow" fieldPosition="0"/>
    </format>
    <format dxfId="7">
      <pivotArea collapsedLevelsAreSubtotals="1" fieldPosition="0">
        <references count="1">
          <reference field="0" count="0"/>
        </references>
      </pivotArea>
    </format>
    <format dxfId="6">
      <pivotArea dataOnly="0" labelOnly="1" fieldPosition="0">
        <references count="1">
          <reference field="0" count="0"/>
        </references>
      </pivotArea>
    </format>
    <format dxfId="5">
      <pivotArea collapsedLevelsAreSubtotals="1" fieldPosition="0">
        <references count="1">
          <reference field="0" count="1">
            <x v="0"/>
          </reference>
        </references>
      </pivotArea>
    </format>
    <format dxfId="4">
      <pivotArea dataOnly="0" labelOnly="1" fieldPosition="0">
        <references count="1">
          <reference field="0" count="1">
            <x v="0"/>
          </reference>
        </references>
      </pivotArea>
    </format>
    <format dxfId="3">
      <pivotArea collapsedLevelsAreSubtotals="1" fieldPosition="0">
        <references count="1">
          <reference field="0" count="0"/>
        </references>
      </pivotArea>
    </format>
    <format dxfId="2">
      <pivotArea dataOnly="0" labelOnly="1" fieldPosition="0">
        <references count="1">
          <reference field="0" count="0"/>
        </references>
      </pivotArea>
    </format>
    <format dxfId="1">
      <pivotArea grandRow="1" outline="0" collapsedLevelsAreSubtotals="1" fieldPosition="0"/>
    </format>
    <format dxfId="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6" Type="http://schemas.openxmlformats.org/officeDocument/2006/relationships/hyperlink" Target="https://www.sec.gov/Archives/edgar/data/315090/000089924322011287/xslF345X03/doc4.xml" TargetMode="External"/><Relationship Id="rId21" Type="http://schemas.openxmlformats.org/officeDocument/2006/relationships/hyperlink" Target="https://www.sec.gov/Archives/edgar/data/315090/000089924322010798/xslF345X03/doc4.xml" TargetMode="External"/><Relationship Id="rId42" Type="http://schemas.openxmlformats.org/officeDocument/2006/relationships/hyperlink" Target="https://www.sec.gov/Archives/edgar/data/315090/000089924322023601/xslF345X03/doc4.xml" TargetMode="External"/><Relationship Id="rId47" Type="http://schemas.openxmlformats.org/officeDocument/2006/relationships/hyperlink" Target="https://www.sec.gov/Archives/edgar/data/315090/000089924322024865/xslF345X03/doc4.xml" TargetMode="External"/><Relationship Id="rId63" Type="http://schemas.openxmlformats.org/officeDocument/2006/relationships/hyperlink" Target="https://www.sec.gov/Archives/edgar/data/315090/000089924322026030/xslF345X03/doc4.xml" TargetMode="External"/><Relationship Id="rId68" Type="http://schemas.openxmlformats.org/officeDocument/2006/relationships/hyperlink" Target="https://www.sec.gov/Archives/edgar/data/315090/000089924322026238/xslF345X03/doc4.xml" TargetMode="External"/><Relationship Id="rId2" Type="http://schemas.openxmlformats.org/officeDocument/2006/relationships/hyperlink" Target="https://www.sec.gov/Archives/edgar/data/315090/000089924322009579/xslF345X03/doc4.xml" TargetMode="External"/><Relationship Id="rId16" Type="http://schemas.openxmlformats.org/officeDocument/2006/relationships/hyperlink" Target="https://www.sec.gov/Archives/edgar/data/315090/000089924322010798/xslF345X03/doc4.xml" TargetMode="External"/><Relationship Id="rId29" Type="http://schemas.openxmlformats.org/officeDocument/2006/relationships/hyperlink" Target="https://www.sec.gov/Archives/edgar/data/315090/000089924322011287/xslF345X03/doc4.xml" TargetMode="External"/><Relationship Id="rId11" Type="http://schemas.openxmlformats.org/officeDocument/2006/relationships/hyperlink" Target="https://www.sec.gov/Archives/edgar/data/315090/000089924322009579/xslF345X03/doc4.xml" TargetMode="External"/><Relationship Id="rId24" Type="http://schemas.openxmlformats.org/officeDocument/2006/relationships/hyperlink" Target="https://www.sec.gov/Archives/edgar/data/315090/000089924322010798/xslF345X03/doc4.xml" TargetMode="External"/><Relationship Id="rId32" Type="http://schemas.openxmlformats.org/officeDocument/2006/relationships/hyperlink" Target="https://www.sec.gov/Archives/edgar/data/315090/000089924322011287/xslF345X03/doc4.xml" TargetMode="External"/><Relationship Id="rId37" Type="http://schemas.openxmlformats.org/officeDocument/2006/relationships/hyperlink" Target="https://www.sec.gov/Archives/edgar/data/315090/000089924322016679/xslF345X03/doc4.xml" TargetMode="External"/><Relationship Id="rId40" Type="http://schemas.openxmlformats.org/officeDocument/2006/relationships/hyperlink" Target="https://www.sec.gov/Archives/edgar/data/315090/000089924322023601/xslF345X03/doc4.xml" TargetMode="External"/><Relationship Id="rId45" Type="http://schemas.openxmlformats.org/officeDocument/2006/relationships/hyperlink" Target="https://www.sec.gov/Archives/edgar/data/315090/000089924322024236/xslF345X03/doc4.xml" TargetMode="External"/><Relationship Id="rId53" Type="http://schemas.openxmlformats.org/officeDocument/2006/relationships/hyperlink" Target="https://www.sec.gov/Archives/edgar/data/315090/000089924322024865/xslF345X03/doc4.xml" TargetMode="External"/><Relationship Id="rId58" Type="http://schemas.openxmlformats.org/officeDocument/2006/relationships/hyperlink" Target="https://www.sec.gov/Archives/edgar/data/315090/000089924322025723/xslF345X03/doc4.xml" TargetMode="External"/><Relationship Id="rId66" Type="http://schemas.openxmlformats.org/officeDocument/2006/relationships/hyperlink" Target="https://www.sec.gov/Archives/edgar/data/315090/000089924322026238/xslF345X03/doc4.xml" TargetMode="External"/><Relationship Id="rId5" Type="http://schemas.openxmlformats.org/officeDocument/2006/relationships/hyperlink" Target="https://www.sec.gov/Archives/edgar/data/315090/000089924322009579/xslF345X03/doc4.xml" TargetMode="External"/><Relationship Id="rId61" Type="http://schemas.openxmlformats.org/officeDocument/2006/relationships/hyperlink" Target="https://www.sec.gov/Archives/edgar/data/315090/000089924322026030/xslF345X03/doc4.xml" TargetMode="External"/><Relationship Id="rId19" Type="http://schemas.openxmlformats.org/officeDocument/2006/relationships/hyperlink" Target="https://www.sec.gov/Archives/edgar/data/315090/000089924322010798/xslF345X03/doc4.xml" TargetMode="External"/><Relationship Id="rId14" Type="http://schemas.openxmlformats.org/officeDocument/2006/relationships/hyperlink" Target="https://www.sec.gov/Archives/edgar/data/315090/000089924322009579/xslF345X03/doc4.xml" TargetMode="External"/><Relationship Id="rId22" Type="http://schemas.openxmlformats.org/officeDocument/2006/relationships/hyperlink" Target="https://www.sec.gov/Archives/edgar/data/315090/000089924322010798/xslF345X03/doc4.xml" TargetMode="External"/><Relationship Id="rId27" Type="http://schemas.openxmlformats.org/officeDocument/2006/relationships/hyperlink" Target="https://www.sec.gov/Archives/edgar/data/315090/000089924322011287/xslF345X03/doc4.xml" TargetMode="External"/><Relationship Id="rId30" Type="http://schemas.openxmlformats.org/officeDocument/2006/relationships/hyperlink" Target="https://www.sec.gov/Archives/edgar/data/315090/000089924322011287/xslF345X03/doc4.xml" TargetMode="External"/><Relationship Id="rId35" Type="http://schemas.openxmlformats.org/officeDocument/2006/relationships/hyperlink" Target="https://www.sec.gov/Archives/edgar/data/315090/000089924322016679/xslF345X03/doc4.xml" TargetMode="External"/><Relationship Id="rId43" Type="http://schemas.openxmlformats.org/officeDocument/2006/relationships/hyperlink" Target="https://www.sec.gov/Archives/edgar/data/315090/000089924322023601/xslF345X03/doc4.xml" TargetMode="External"/><Relationship Id="rId48" Type="http://schemas.openxmlformats.org/officeDocument/2006/relationships/hyperlink" Target="https://www.sec.gov/Archives/edgar/data/315090/000089924322024865/xslF345X03/doc4.xml" TargetMode="External"/><Relationship Id="rId56" Type="http://schemas.openxmlformats.org/officeDocument/2006/relationships/hyperlink" Target="https://www.sec.gov/Archives/edgar/data/315090/000089924322025723/xslF345X03/doc4.xml" TargetMode="External"/><Relationship Id="rId64" Type="http://schemas.openxmlformats.org/officeDocument/2006/relationships/hyperlink" Target="https://www.sec.gov/Archives/edgar/data/315090/000089924322026030/xslF345X03/doc4.xml" TargetMode="External"/><Relationship Id="rId69" Type="http://schemas.openxmlformats.org/officeDocument/2006/relationships/hyperlink" Target="https://www.sec.gov/Archives/edgar/data/315090/000089924322028024/xslF345X03/doc4.xml" TargetMode="External"/><Relationship Id="rId8" Type="http://schemas.openxmlformats.org/officeDocument/2006/relationships/hyperlink" Target="https://www.sec.gov/Archives/edgar/data/315090/000089924322009579/xslF345X03/doc4.xml" TargetMode="External"/><Relationship Id="rId51" Type="http://schemas.openxmlformats.org/officeDocument/2006/relationships/hyperlink" Target="https://www.sec.gov/Archives/edgar/data/315090/000089924322024865/xslF345X03/doc4.xml" TargetMode="External"/><Relationship Id="rId72" Type="http://schemas.openxmlformats.org/officeDocument/2006/relationships/hyperlink" Target="https://www.sec.gov/Archives/edgar/data/315090/000089924322032210/xslF345X03/doc4.xml" TargetMode="External"/><Relationship Id="rId3" Type="http://schemas.openxmlformats.org/officeDocument/2006/relationships/hyperlink" Target="https://www.sec.gov/Archives/edgar/data/315090/000089924322009579/xslF345X03/doc4.xml" TargetMode="External"/><Relationship Id="rId12" Type="http://schemas.openxmlformats.org/officeDocument/2006/relationships/hyperlink" Target="https://www.sec.gov/Archives/edgar/data/315090/000089924322009579/xslF345X03/doc4.xml" TargetMode="External"/><Relationship Id="rId17" Type="http://schemas.openxmlformats.org/officeDocument/2006/relationships/hyperlink" Target="https://www.sec.gov/Archives/edgar/data/315090/000089924322010798/xslF345X03/doc4.xml" TargetMode="External"/><Relationship Id="rId25" Type="http://schemas.openxmlformats.org/officeDocument/2006/relationships/hyperlink" Target="https://www.sec.gov/Archives/edgar/data/315090/000089924322010798/xslF345X03/doc4.xml" TargetMode="External"/><Relationship Id="rId33" Type="http://schemas.openxmlformats.org/officeDocument/2006/relationships/hyperlink" Target="https://www.sec.gov/Archives/edgar/data/315090/000089924322016679/xslF345X03/doc4.xml" TargetMode="External"/><Relationship Id="rId38" Type="http://schemas.openxmlformats.org/officeDocument/2006/relationships/hyperlink" Target="https://www.sec.gov/Archives/edgar/data/315090/000089924322017920/xslF345X03/doc4.xml" TargetMode="External"/><Relationship Id="rId46" Type="http://schemas.openxmlformats.org/officeDocument/2006/relationships/hyperlink" Target="https://www.sec.gov/Archives/edgar/data/315090/000089924322024236/xslF345X03/doc4.xml" TargetMode="External"/><Relationship Id="rId59" Type="http://schemas.openxmlformats.org/officeDocument/2006/relationships/hyperlink" Target="https://www.sec.gov/Archives/edgar/data/315090/000089924322025723/xslF345X03/doc4.xml" TargetMode="External"/><Relationship Id="rId67" Type="http://schemas.openxmlformats.org/officeDocument/2006/relationships/hyperlink" Target="https://www.sec.gov/Archives/edgar/data/315090/000089924322026238/xslF345X03/doc4.xml" TargetMode="External"/><Relationship Id="rId20" Type="http://schemas.openxmlformats.org/officeDocument/2006/relationships/hyperlink" Target="https://www.sec.gov/Archives/edgar/data/315090/000089924322010798/xslF345X03/doc4.xml" TargetMode="External"/><Relationship Id="rId41" Type="http://schemas.openxmlformats.org/officeDocument/2006/relationships/hyperlink" Target="https://www.sec.gov/Archives/edgar/data/315090/000089924322023601/xslF345X03/doc4.xml" TargetMode="External"/><Relationship Id="rId54" Type="http://schemas.openxmlformats.org/officeDocument/2006/relationships/hyperlink" Target="https://www.sec.gov/Archives/edgar/data/315090/000089924322024865/xslF345X03/doc4.xml" TargetMode="External"/><Relationship Id="rId62" Type="http://schemas.openxmlformats.org/officeDocument/2006/relationships/hyperlink" Target="https://www.sec.gov/Archives/edgar/data/315090/000089924322026030/xslF345X03/doc4.xml" TargetMode="External"/><Relationship Id="rId70" Type="http://schemas.openxmlformats.org/officeDocument/2006/relationships/hyperlink" Target="https://www.sec.gov/Archives/edgar/data/315090/000089924322028024/xslF345X03/doc4.xml" TargetMode="External"/><Relationship Id="rId1" Type="http://schemas.openxmlformats.org/officeDocument/2006/relationships/hyperlink" Target="https://www.sec.gov/Archives/edgar/data/315090/000089924322009579/xslF345X03/doc4.xml" TargetMode="External"/><Relationship Id="rId6" Type="http://schemas.openxmlformats.org/officeDocument/2006/relationships/hyperlink" Target="https://www.sec.gov/Archives/edgar/data/315090/000089924322009579/xslF345X03/doc4.xml" TargetMode="External"/><Relationship Id="rId15" Type="http://schemas.openxmlformats.org/officeDocument/2006/relationships/hyperlink" Target="https://www.sec.gov/Archives/edgar/data/315090/000089924322010798/xslF345X03/doc4.xml" TargetMode="External"/><Relationship Id="rId23" Type="http://schemas.openxmlformats.org/officeDocument/2006/relationships/hyperlink" Target="https://www.sec.gov/Archives/edgar/data/315090/000089924322010798/xslF345X03/doc4.xml" TargetMode="External"/><Relationship Id="rId28" Type="http://schemas.openxmlformats.org/officeDocument/2006/relationships/hyperlink" Target="https://www.sec.gov/Archives/edgar/data/315090/000089924322011287/xslF345X03/doc4.xml" TargetMode="External"/><Relationship Id="rId36" Type="http://schemas.openxmlformats.org/officeDocument/2006/relationships/hyperlink" Target="https://www.sec.gov/Archives/edgar/data/315090/000089924322016679/xslF345X03/doc4.xml" TargetMode="External"/><Relationship Id="rId49" Type="http://schemas.openxmlformats.org/officeDocument/2006/relationships/hyperlink" Target="https://www.sec.gov/Archives/edgar/data/315090/000089924322024865/xslF345X03/doc4.xml" TargetMode="External"/><Relationship Id="rId57" Type="http://schemas.openxmlformats.org/officeDocument/2006/relationships/hyperlink" Target="https://www.sec.gov/Archives/edgar/data/315090/000089924322025723/xslF345X03/doc4.xml" TargetMode="External"/><Relationship Id="rId10" Type="http://schemas.openxmlformats.org/officeDocument/2006/relationships/hyperlink" Target="https://www.sec.gov/Archives/edgar/data/315090/000089924322009579/xslF345X03/doc4.xml" TargetMode="External"/><Relationship Id="rId31" Type="http://schemas.openxmlformats.org/officeDocument/2006/relationships/hyperlink" Target="https://www.sec.gov/Archives/edgar/data/315090/000089924322011287/xslF345X03/doc4.xml" TargetMode="External"/><Relationship Id="rId44" Type="http://schemas.openxmlformats.org/officeDocument/2006/relationships/hyperlink" Target="https://www.sec.gov/Archives/edgar/data/315090/000089924322023601/xslF345X03/doc4.xml" TargetMode="External"/><Relationship Id="rId52" Type="http://schemas.openxmlformats.org/officeDocument/2006/relationships/hyperlink" Target="https://www.sec.gov/Archives/edgar/data/315090/000089924322024865/xslF345X03/doc4.xml" TargetMode="External"/><Relationship Id="rId60" Type="http://schemas.openxmlformats.org/officeDocument/2006/relationships/hyperlink" Target="https://www.sec.gov/Archives/edgar/data/315090/000089924322025723/xslF345X03/doc4.xml" TargetMode="External"/><Relationship Id="rId65" Type="http://schemas.openxmlformats.org/officeDocument/2006/relationships/hyperlink" Target="https://www.sec.gov/Archives/edgar/data/315090/000089924322026030/xslF345X03/doc4.xml" TargetMode="External"/><Relationship Id="rId73" Type="http://schemas.openxmlformats.org/officeDocument/2006/relationships/hyperlink" Target="https://www.sec.gov/Archives/edgar/data/315090/000089924323007400/xslF345X03/doc4.xml" TargetMode="External"/><Relationship Id="rId4" Type="http://schemas.openxmlformats.org/officeDocument/2006/relationships/hyperlink" Target="https://www.sec.gov/Archives/edgar/data/315090/000089924322009579/xslF345X03/doc4.xml" TargetMode="External"/><Relationship Id="rId9" Type="http://schemas.openxmlformats.org/officeDocument/2006/relationships/hyperlink" Target="https://www.sec.gov/Archives/edgar/data/315090/000089924322009579/xslF345X03/doc4.xml" TargetMode="External"/><Relationship Id="rId13" Type="http://schemas.openxmlformats.org/officeDocument/2006/relationships/hyperlink" Target="https://www.sec.gov/Archives/edgar/data/315090/000089924322009579/xslF345X03/doc4.xml" TargetMode="External"/><Relationship Id="rId18" Type="http://schemas.openxmlformats.org/officeDocument/2006/relationships/hyperlink" Target="https://www.sec.gov/Archives/edgar/data/315090/000089924322010798/xslF345X03/doc4.xml" TargetMode="External"/><Relationship Id="rId39" Type="http://schemas.openxmlformats.org/officeDocument/2006/relationships/hyperlink" Target="https://www.sec.gov/Archives/edgar/data/315090/000089924322017920/xslF345X03/doc4.xml" TargetMode="External"/><Relationship Id="rId34" Type="http://schemas.openxmlformats.org/officeDocument/2006/relationships/hyperlink" Target="https://www.sec.gov/Archives/edgar/data/315090/000089924322016679/xslF345X03/doc4.xml" TargetMode="External"/><Relationship Id="rId50" Type="http://schemas.openxmlformats.org/officeDocument/2006/relationships/hyperlink" Target="https://www.sec.gov/Archives/edgar/data/315090/000089924322024865/xslF345X03/doc4.xml" TargetMode="External"/><Relationship Id="rId55" Type="http://schemas.openxmlformats.org/officeDocument/2006/relationships/hyperlink" Target="https://www.sec.gov/Archives/edgar/data/315090/000089924322025723/xslF345X03/doc4.xml" TargetMode="External"/><Relationship Id="rId7" Type="http://schemas.openxmlformats.org/officeDocument/2006/relationships/hyperlink" Target="https://www.sec.gov/Archives/edgar/data/315090/000089924322009579/xslF345X03/doc4.xml" TargetMode="External"/><Relationship Id="rId71" Type="http://schemas.openxmlformats.org/officeDocument/2006/relationships/hyperlink" Target="https://www.sec.gov/Archives/edgar/data/315090/000089924322032210/xslF345X03/doc4.x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ACDD9-1CCD-7046-B4B3-92EA20282664}">
  <sheetPr>
    <tabColor rgb="FF00B050"/>
    <pageSetUpPr fitToPage="1"/>
  </sheetPr>
  <dimension ref="A1"/>
  <sheetViews>
    <sheetView tabSelected="1" zoomScaleNormal="100" workbookViewId="0">
      <selection activeCell="E41" sqref="E41"/>
    </sheetView>
  </sheetViews>
  <sheetFormatPr baseColWidth="10" defaultRowHeight="16" x14ac:dyDescent="0.2"/>
  <cols>
    <col min="1" max="16384" width="10.83203125" style="28"/>
  </cols>
  <sheetData/>
  <pageMargins left="0.7" right="0.7" top="0.75" bottom="0.75" header="0.3" footer="0.3"/>
  <pageSetup scale="49"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D24D8-7FC4-B649-851E-0E9441538080}">
  <dimension ref="A1:I40"/>
  <sheetViews>
    <sheetView zoomScaleNormal="100" workbookViewId="0"/>
  </sheetViews>
  <sheetFormatPr baseColWidth="10" defaultRowHeight="19" x14ac:dyDescent="0.25"/>
  <cols>
    <col min="1" max="1" width="13" style="1" bestFit="1" customWidth="1"/>
    <col min="2" max="2" width="22.6640625" style="1" bestFit="1" customWidth="1"/>
    <col min="3" max="3" width="20.5" style="1" bestFit="1" customWidth="1"/>
    <col min="4" max="4" width="16.5" style="1" bestFit="1" customWidth="1"/>
    <col min="5" max="6" width="10.83203125" style="1"/>
    <col min="7" max="7" width="15.83203125" style="18" bestFit="1" customWidth="1"/>
    <col min="8" max="8" width="18.83203125" style="18" bestFit="1" customWidth="1"/>
    <col min="9" max="16384" width="10.83203125" style="1"/>
  </cols>
  <sheetData>
    <row r="1" spans="1:9" x14ac:dyDescent="0.25">
      <c r="A1" s="20" t="s">
        <v>0</v>
      </c>
      <c r="B1" s="21" t="s">
        <v>30</v>
      </c>
      <c r="C1" s="21" t="s">
        <v>24</v>
      </c>
      <c r="D1" s="19" t="s">
        <v>25</v>
      </c>
    </row>
    <row r="2" spans="1:9" x14ac:dyDescent="0.25">
      <c r="A2" s="22">
        <v>44620</v>
      </c>
      <c r="B2" s="23">
        <v>11809591</v>
      </c>
      <c r="C2" s="23">
        <v>484311326.90999997</v>
      </c>
      <c r="D2" s="24">
        <v>41.01</v>
      </c>
      <c r="I2" s="18"/>
    </row>
    <row r="3" spans="1:9" x14ac:dyDescent="0.25">
      <c r="A3" s="22">
        <v>44621</v>
      </c>
      <c r="B3" s="23">
        <v>18001586</v>
      </c>
      <c r="C3" s="23">
        <v>826992860.83999991</v>
      </c>
      <c r="D3" s="24">
        <v>45.94</v>
      </c>
      <c r="I3" s="18"/>
    </row>
    <row r="4" spans="1:9" x14ac:dyDescent="0.25">
      <c r="A4" s="22">
        <v>44622</v>
      </c>
      <c r="B4" s="23">
        <v>14988287</v>
      </c>
      <c r="C4" s="23">
        <v>725119429.18540001</v>
      </c>
      <c r="D4" s="24">
        <v>48.379072884406341</v>
      </c>
      <c r="I4" s="18"/>
    </row>
    <row r="5" spans="1:9" x14ac:dyDescent="0.25">
      <c r="A5" s="22">
        <v>44623</v>
      </c>
      <c r="B5" s="23">
        <v>12365666</v>
      </c>
      <c r="C5" s="23">
        <v>592698099.44959998</v>
      </c>
      <c r="D5" s="24">
        <v>47.93094843816742</v>
      </c>
      <c r="I5" s="18"/>
    </row>
    <row r="6" spans="1:9" x14ac:dyDescent="0.25">
      <c r="A6" s="22">
        <v>44624</v>
      </c>
      <c r="B6" s="23">
        <v>33997865</v>
      </c>
      <c r="C6" s="23">
        <v>1803921638.7881</v>
      </c>
      <c r="D6" s="24">
        <v>53.059850634388368</v>
      </c>
      <c r="I6" s="18"/>
    </row>
    <row r="7" spans="1:9" x14ac:dyDescent="0.25">
      <c r="A7" s="22">
        <v>44629</v>
      </c>
      <c r="B7" s="23">
        <v>24136074</v>
      </c>
      <c r="C7" s="23">
        <v>1362703414.9329</v>
      </c>
      <c r="D7" s="24">
        <v>56.459199409684437</v>
      </c>
      <c r="I7" s="18"/>
    </row>
    <row r="8" spans="1:9" x14ac:dyDescent="0.25">
      <c r="A8" s="22">
        <v>44630</v>
      </c>
      <c r="B8" s="23">
        <v>665298</v>
      </c>
      <c r="C8" s="23">
        <v>38390125.151999995</v>
      </c>
      <c r="D8" s="24">
        <v>57.703653328282961</v>
      </c>
      <c r="I8" s="18"/>
    </row>
    <row r="9" spans="1:9" x14ac:dyDescent="0.25">
      <c r="A9" s="22">
        <v>44631</v>
      </c>
      <c r="B9" s="23">
        <v>2306017</v>
      </c>
      <c r="C9" s="23">
        <v>133074696.21879999</v>
      </c>
      <c r="D9" s="24">
        <v>57.707595485549326</v>
      </c>
      <c r="I9" s="18"/>
    </row>
    <row r="10" spans="1:9" x14ac:dyDescent="0.25">
      <c r="A10" s="22">
        <v>44634</v>
      </c>
      <c r="B10" s="23">
        <v>7277649</v>
      </c>
      <c r="C10" s="23">
        <v>402362894.56840003</v>
      </c>
      <c r="D10" s="24">
        <v>55.287482890202597</v>
      </c>
      <c r="I10" s="18"/>
    </row>
    <row r="11" spans="1:9" x14ac:dyDescent="0.25">
      <c r="A11" s="22">
        <v>44635</v>
      </c>
      <c r="B11" s="23">
        <v>5738377</v>
      </c>
      <c r="C11" s="23">
        <v>308238573.10420001</v>
      </c>
      <c r="D11" s="24">
        <v>53.715287981985149</v>
      </c>
      <c r="I11" s="18"/>
    </row>
    <row r="12" spans="1:9" x14ac:dyDescent="0.25">
      <c r="A12" s="22">
        <v>44636</v>
      </c>
      <c r="B12" s="23">
        <v>5086590</v>
      </c>
      <c r="C12" s="23">
        <v>274358345.29040003</v>
      </c>
      <c r="D12" s="24">
        <v>53.937578080875404</v>
      </c>
      <c r="I12" s="18"/>
    </row>
    <row r="13" spans="1:9" x14ac:dyDescent="0.25">
      <c r="A13" s="22">
        <v>44683</v>
      </c>
      <c r="B13" s="23">
        <v>5867118</v>
      </c>
      <c r="C13" s="23">
        <v>335039096.89969999</v>
      </c>
      <c r="D13" s="24">
        <v>57.104543815157626</v>
      </c>
      <c r="I13" s="18"/>
    </row>
    <row r="14" spans="1:9" x14ac:dyDescent="0.25">
      <c r="A14" s="22">
        <v>44684</v>
      </c>
      <c r="B14" s="23">
        <v>20500</v>
      </c>
      <c r="C14" s="23">
        <v>1184578.1500000001</v>
      </c>
      <c r="D14" s="24">
        <v>57.784300000000009</v>
      </c>
      <c r="I14" s="18"/>
    </row>
    <row r="15" spans="1:9" x14ac:dyDescent="0.25">
      <c r="A15" s="22">
        <v>44691</v>
      </c>
      <c r="B15" s="23">
        <v>716355</v>
      </c>
      <c r="C15" s="23">
        <v>41058674.815499999</v>
      </c>
      <c r="D15" s="24">
        <v>57.316099999999999</v>
      </c>
      <c r="I15" s="18"/>
    </row>
    <row r="16" spans="1:9" x14ac:dyDescent="0.25">
      <c r="A16" s="22">
        <v>44693</v>
      </c>
      <c r="B16" s="23">
        <v>185419</v>
      </c>
      <c r="C16" s="23">
        <v>10631665.873399999</v>
      </c>
      <c r="D16" s="24">
        <v>57.338599999999992</v>
      </c>
      <c r="I16" s="18"/>
    </row>
    <row r="17" spans="1:9" x14ac:dyDescent="0.25">
      <c r="A17" s="22">
        <v>44729</v>
      </c>
      <c r="B17" s="23">
        <v>5673196</v>
      </c>
      <c r="C17" s="23">
        <v>313631783.41829997</v>
      </c>
      <c r="D17" s="24">
        <v>55.283086186040457</v>
      </c>
      <c r="I17" s="18"/>
    </row>
    <row r="18" spans="1:9" x14ac:dyDescent="0.25">
      <c r="A18" s="22">
        <v>44734</v>
      </c>
      <c r="B18" s="23">
        <v>3878258</v>
      </c>
      <c r="C18" s="23">
        <v>215222461.46159998</v>
      </c>
      <c r="D18" s="24">
        <v>55.494621931186622</v>
      </c>
      <c r="I18" s="18"/>
    </row>
    <row r="19" spans="1:9" x14ac:dyDescent="0.25">
      <c r="A19" s="22">
        <v>44735</v>
      </c>
      <c r="B19" s="23">
        <v>794389</v>
      </c>
      <c r="C19" s="23">
        <v>44001439.965499997</v>
      </c>
      <c r="D19" s="24">
        <v>55.390293628814092</v>
      </c>
      <c r="I19" s="18"/>
    </row>
    <row r="20" spans="1:9" x14ac:dyDescent="0.25">
      <c r="A20" s="22">
        <v>44741</v>
      </c>
      <c r="B20" s="23">
        <v>2135265</v>
      </c>
      <c r="C20" s="23">
        <v>126160210.78649999</v>
      </c>
      <c r="D20" s="24">
        <v>59.084099999999999</v>
      </c>
      <c r="I20" s="18"/>
    </row>
    <row r="21" spans="1:9" x14ac:dyDescent="0.25">
      <c r="A21" s="22">
        <v>44742</v>
      </c>
      <c r="B21" s="23">
        <v>2906229</v>
      </c>
      <c r="C21" s="23">
        <v>170349032.00619999</v>
      </c>
      <c r="D21" s="24">
        <v>58.615144231992723</v>
      </c>
      <c r="I21" s="18"/>
    </row>
    <row r="22" spans="1:9" x14ac:dyDescent="0.25">
      <c r="A22" s="22">
        <v>44743</v>
      </c>
      <c r="B22" s="23">
        <v>4845546</v>
      </c>
      <c r="C22" s="23">
        <v>285940197.58999997</v>
      </c>
      <c r="D22" s="24">
        <v>59.010934493243894</v>
      </c>
      <c r="I22" s="18"/>
    </row>
    <row r="23" spans="1:9" x14ac:dyDescent="0.25">
      <c r="A23" s="22">
        <v>44747</v>
      </c>
      <c r="B23" s="23">
        <v>8174228</v>
      </c>
      <c r="C23" s="23">
        <v>473623551.51319999</v>
      </c>
      <c r="D23" s="24">
        <v>57.941074253519716</v>
      </c>
      <c r="I23" s="18"/>
    </row>
    <row r="24" spans="1:9" x14ac:dyDescent="0.25">
      <c r="A24" s="22">
        <v>44748</v>
      </c>
      <c r="B24" s="23">
        <v>3868242</v>
      </c>
      <c r="C24" s="23">
        <v>224154395.70099998</v>
      </c>
      <c r="D24" s="24">
        <v>57.947355853382483</v>
      </c>
      <c r="I24" s="18"/>
    </row>
    <row r="25" spans="1:9" x14ac:dyDescent="0.25">
      <c r="A25" s="22">
        <v>44753</v>
      </c>
      <c r="B25" s="23">
        <v>1784389</v>
      </c>
      <c r="C25" s="23">
        <v>105762667.14919999</v>
      </c>
      <c r="D25" s="24">
        <v>59.271082229939765</v>
      </c>
      <c r="I25" s="18"/>
    </row>
    <row r="26" spans="1:9" x14ac:dyDescent="0.25">
      <c r="A26" s="22">
        <v>44754</v>
      </c>
      <c r="B26" s="23">
        <v>2519757</v>
      </c>
      <c r="C26" s="23">
        <v>144079186.28650001</v>
      </c>
      <c r="D26" s="24">
        <v>57.179794038274331</v>
      </c>
      <c r="I26" s="18"/>
    </row>
    <row r="27" spans="1:9" x14ac:dyDescent="0.25">
      <c r="A27" s="22">
        <v>44756</v>
      </c>
      <c r="B27" s="23">
        <v>552378</v>
      </c>
      <c r="C27" s="23">
        <v>31011881.864999998</v>
      </c>
      <c r="D27" s="24">
        <v>56.142499999999998</v>
      </c>
      <c r="I27" s="18"/>
    </row>
    <row r="28" spans="1:9" x14ac:dyDescent="0.25">
      <c r="A28" s="22">
        <v>44757</v>
      </c>
      <c r="B28" s="23">
        <v>1148281</v>
      </c>
      <c r="C28" s="23">
        <v>66646071.594700001</v>
      </c>
      <c r="D28" s="24">
        <v>58.039862711914594</v>
      </c>
      <c r="I28" s="18"/>
    </row>
    <row r="29" spans="1:9" x14ac:dyDescent="0.25">
      <c r="A29" s="22">
        <v>44760</v>
      </c>
      <c r="B29" s="23">
        <v>242241</v>
      </c>
      <c r="C29" s="23">
        <v>14455319.8653</v>
      </c>
      <c r="D29" s="24">
        <v>59.673299999999998</v>
      </c>
      <c r="I29" s="18"/>
    </row>
    <row r="30" spans="1:9" x14ac:dyDescent="0.25">
      <c r="A30" s="22">
        <v>44777</v>
      </c>
      <c r="B30" s="23">
        <v>4475375</v>
      </c>
      <c r="C30" s="23">
        <v>260495472.29499999</v>
      </c>
      <c r="D30" s="24">
        <v>58.206401093763091</v>
      </c>
      <c r="I30" s="18"/>
    </row>
    <row r="31" spans="1:9" x14ac:dyDescent="0.25">
      <c r="A31" s="22">
        <v>44778</v>
      </c>
      <c r="B31" s="23">
        <v>1668274</v>
      </c>
      <c r="C31" s="23">
        <v>98117721.437099993</v>
      </c>
      <c r="D31" s="24">
        <v>58.813912724828171</v>
      </c>
      <c r="I31" s="18"/>
    </row>
    <row r="32" spans="1:9" x14ac:dyDescent="0.25">
      <c r="A32" s="22">
        <v>44781</v>
      </c>
      <c r="B32" s="23">
        <v>538020</v>
      </c>
      <c r="C32" s="23">
        <v>32106259.7751</v>
      </c>
      <c r="D32" s="24">
        <v>59.6748443832943</v>
      </c>
      <c r="I32" s="18"/>
    </row>
    <row r="33" spans="1:9" x14ac:dyDescent="0.25">
      <c r="A33" s="22">
        <v>44830</v>
      </c>
      <c r="B33" s="23">
        <v>1542076</v>
      </c>
      <c r="C33" s="23">
        <v>89304088.481600001</v>
      </c>
      <c r="D33" s="24">
        <v>57.9116</v>
      </c>
      <c r="I33" s="18"/>
    </row>
    <row r="34" spans="1:9" x14ac:dyDescent="0.25">
      <c r="A34" s="22">
        <v>44831</v>
      </c>
      <c r="B34" s="23">
        <v>2705798</v>
      </c>
      <c r="C34" s="23">
        <v>157709330.48859999</v>
      </c>
      <c r="D34" s="24">
        <v>58.285699999999991</v>
      </c>
      <c r="I34" s="18"/>
    </row>
    <row r="35" spans="1:9" x14ac:dyDescent="0.25">
      <c r="A35" s="22">
        <v>44832</v>
      </c>
      <c r="B35" s="23">
        <v>1737316</v>
      </c>
      <c r="C35" s="23">
        <v>105478911.7242</v>
      </c>
      <c r="D35" s="24">
        <v>60.713716862217346</v>
      </c>
      <c r="I35" s="18"/>
    </row>
    <row r="36" spans="1:9" x14ac:dyDescent="0.25">
      <c r="A36" s="22">
        <v>44988</v>
      </c>
      <c r="B36" s="23">
        <v>2363088</v>
      </c>
      <c r="C36" s="23">
        <v>143797793.5557</v>
      </c>
      <c r="D36" s="24">
        <v>60.85164562458106</v>
      </c>
      <c r="I36" s="18"/>
    </row>
    <row r="37" spans="1:9" x14ac:dyDescent="0.25">
      <c r="A37" s="22">
        <v>44991</v>
      </c>
      <c r="B37" s="23">
        <v>1678017</v>
      </c>
      <c r="C37" s="23">
        <v>103291715.1763</v>
      </c>
      <c r="D37" s="24">
        <v>61.555821649184722</v>
      </c>
      <c r="I37" s="18"/>
    </row>
    <row r="38" spans="1:9" x14ac:dyDescent="0.25">
      <c r="A38" s="22">
        <v>44992</v>
      </c>
      <c r="B38" s="23">
        <v>1760686</v>
      </c>
      <c r="C38" s="23">
        <v>107423963.06390001</v>
      </c>
      <c r="D38" s="24">
        <v>61.012561617403676</v>
      </c>
      <c r="I38" s="18"/>
    </row>
    <row r="39" spans="1:9" ht="20" thickBot="1" x14ac:dyDescent="0.3">
      <c r="A39" s="25" t="s">
        <v>23</v>
      </c>
      <c r="B39" s="26">
        <v>200153441</v>
      </c>
      <c r="C39" s="26">
        <v>10652848875.378902</v>
      </c>
      <c r="D39" s="27">
        <v>53.223411109774041</v>
      </c>
    </row>
    <row r="40" spans="1:9" ht="20" thickTop="1"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22E81-9896-C34E-9CA0-B9D2D9DB4DE9}">
  <dimension ref="A1:G98"/>
  <sheetViews>
    <sheetView zoomScaleNormal="100" workbookViewId="0">
      <pane ySplit="1" topLeftCell="A2" activePane="bottomLeft" state="frozen"/>
      <selection pane="bottomLeft"/>
    </sheetView>
  </sheetViews>
  <sheetFormatPr baseColWidth="10" defaultRowHeight="19" x14ac:dyDescent="0.25"/>
  <cols>
    <col min="1" max="1" width="10.83203125" style="3"/>
    <col min="2" max="2" width="21" style="6" customWidth="1"/>
    <col min="3" max="4" width="23.83203125" style="8" customWidth="1"/>
    <col min="5" max="6" width="21" style="6" customWidth="1"/>
    <col min="7" max="7" width="120.83203125" style="1" customWidth="1"/>
    <col min="8" max="16384" width="10.83203125" style="1"/>
  </cols>
  <sheetData>
    <row r="1" spans="1:7" x14ac:dyDescent="0.25">
      <c r="A1" s="2" t="s">
        <v>0</v>
      </c>
      <c r="B1" s="5" t="s">
        <v>1</v>
      </c>
      <c r="C1" s="7" t="s">
        <v>3</v>
      </c>
      <c r="D1" s="14" t="s">
        <v>4</v>
      </c>
      <c r="E1" s="13" t="s">
        <v>6</v>
      </c>
      <c r="F1" s="13" t="s">
        <v>20</v>
      </c>
      <c r="G1" s="4" t="s">
        <v>5</v>
      </c>
    </row>
    <row r="2" spans="1:7" x14ac:dyDescent="0.25">
      <c r="A2" s="3">
        <v>44620</v>
      </c>
      <c r="B2" s="6">
        <v>11809591</v>
      </c>
      <c r="C2" s="8">
        <v>41.01</v>
      </c>
      <c r="D2" s="15">
        <f>C2*B2</f>
        <v>484311326.90999997</v>
      </c>
      <c r="E2" s="6">
        <f>SUM($B$2:B2)</f>
        <v>11809591</v>
      </c>
      <c r="F2" s="6">
        <f>SUM($D$2:D2)</f>
        <v>484311326.90999997</v>
      </c>
      <c r="G2" s="1" t="s">
        <v>10</v>
      </c>
    </row>
    <row r="3" spans="1:7" x14ac:dyDescent="0.25">
      <c r="A3" s="3">
        <v>44621</v>
      </c>
      <c r="B3" s="6">
        <v>18001586</v>
      </c>
      <c r="C3" s="8">
        <v>45.94</v>
      </c>
      <c r="D3" s="15">
        <f t="shared" ref="D3:D66" si="0">C3*B3</f>
        <v>826992860.83999991</v>
      </c>
      <c r="E3" s="6">
        <f>SUM($B$2:B3)</f>
        <v>29811177</v>
      </c>
      <c r="F3" s="6">
        <f>SUM($D$2:D3)</f>
        <v>1311304187.75</v>
      </c>
      <c r="G3" s="1" t="s">
        <v>10</v>
      </c>
    </row>
    <row r="4" spans="1:7" x14ac:dyDescent="0.25">
      <c r="A4" s="3">
        <v>44622</v>
      </c>
      <c r="B4" s="6">
        <v>4191531</v>
      </c>
      <c r="C4" s="8">
        <v>47.622199999999999</v>
      </c>
      <c r="D4" s="15">
        <f t="shared" si="0"/>
        <v>199609927.5882</v>
      </c>
      <c r="E4" s="6">
        <f>SUM($B$2:B4)</f>
        <v>34002708</v>
      </c>
      <c r="F4" s="6">
        <f>SUM($D$2:D4)</f>
        <v>1510914115.3382001</v>
      </c>
      <c r="G4" s="9" t="s">
        <v>7</v>
      </c>
    </row>
    <row r="5" spans="1:7" x14ac:dyDescent="0.25">
      <c r="A5" s="3">
        <v>44622</v>
      </c>
      <c r="B5" s="6">
        <v>9210407</v>
      </c>
      <c r="C5" s="8">
        <v>48.594799999999999</v>
      </c>
      <c r="D5" s="15">
        <f t="shared" si="0"/>
        <v>447577886.08359998</v>
      </c>
      <c r="E5" s="6">
        <f>SUM($B$2:B5)</f>
        <v>43213115</v>
      </c>
      <c r="F5" s="6">
        <f>SUM($D$2:D5)</f>
        <v>1958492001.4218001</v>
      </c>
      <c r="G5" s="9" t="s">
        <v>7</v>
      </c>
    </row>
    <row r="6" spans="1:7" x14ac:dyDescent="0.25">
      <c r="A6" s="3">
        <v>44622</v>
      </c>
      <c r="B6" s="6">
        <v>1586349</v>
      </c>
      <c r="C6" s="8">
        <v>49.126399999999997</v>
      </c>
      <c r="D6" s="15">
        <f t="shared" si="0"/>
        <v>77931615.513599992</v>
      </c>
      <c r="E6" s="6">
        <f>SUM($B$2:B6)</f>
        <v>44799464</v>
      </c>
      <c r="F6" s="6">
        <f>SUM($D$2:D6)</f>
        <v>2036423616.9354</v>
      </c>
      <c r="G6" s="9" t="s">
        <v>7</v>
      </c>
    </row>
    <row r="7" spans="1:7" x14ac:dyDescent="0.25">
      <c r="A7" s="3">
        <v>44623</v>
      </c>
      <c r="B7" s="6">
        <v>8649722</v>
      </c>
      <c r="C7" s="8">
        <v>47.7712</v>
      </c>
      <c r="D7" s="15">
        <f t="shared" si="0"/>
        <v>413207599.60640001</v>
      </c>
      <c r="E7" s="6">
        <f>SUM($B$2:B7)</f>
        <v>53449186</v>
      </c>
      <c r="F7" s="6">
        <f>SUM($D$2:D7)</f>
        <v>2449631216.5418</v>
      </c>
      <c r="G7" s="9" t="s">
        <v>7</v>
      </c>
    </row>
    <row r="8" spans="1:7" x14ac:dyDescent="0.25">
      <c r="A8" s="3">
        <v>44623</v>
      </c>
      <c r="B8" s="6">
        <v>3715944</v>
      </c>
      <c r="C8" s="8">
        <v>48.302799999999998</v>
      </c>
      <c r="D8" s="15">
        <f t="shared" si="0"/>
        <v>179490499.8432</v>
      </c>
      <c r="E8" s="6">
        <f>SUM($B$2:B8)</f>
        <v>57165130</v>
      </c>
      <c r="F8" s="6">
        <f>SUM($D$2:D8)</f>
        <v>2629121716.3850002</v>
      </c>
      <c r="G8" s="9" t="s">
        <v>7</v>
      </c>
    </row>
    <row r="9" spans="1:7" x14ac:dyDescent="0.25">
      <c r="A9" s="3">
        <v>44624</v>
      </c>
      <c r="B9" s="6">
        <v>1565923</v>
      </c>
      <c r="C9" s="8">
        <v>48.841999999999999</v>
      </c>
      <c r="D9" s="15">
        <f t="shared" si="0"/>
        <v>76482811.165999994</v>
      </c>
      <c r="E9" s="6">
        <f>SUM($B$2:B9)</f>
        <v>58731053</v>
      </c>
      <c r="F9" s="6">
        <f>SUM($D$2:D9)</f>
        <v>2705604527.5510001</v>
      </c>
      <c r="G9" s="9" t="s">
        <v>7</v>
      </c>
    </row>
    <row r="10" spans="1:7" x14ac:dyDescent="0.25">
      <c r="A10" s="3">
        <v>44624</v>
      </c>
      <c r="B10" s="6">
        <v>1390394</v>
      </c>
      <c r="C10" s="8">
        <v>49.626899999999999</v>
      </c>
      <c r="D10" s="15">
        <f t="shared" si="0"/>
        <v>69000943.998600006</v>
      </c>
      <c r="E10" s="6">
        <f>SUM($B$2:B10)</f>
        <v>60121447</v>
      </c>
      <c r="F10" s="6">
        <f>SUM($D$2:D10)</f>
        <v>2774605471.5496001</v>
      </c>
      <c r="G10" s="9" t="s">
        <v>7</v>
      </c>
    </row>
    <row r="11" spans="1:7" x14ac:dyDescent="0.25">
      <c r="A11" s="3">
        <v>44624</v>
      </c>
      <c r="B11" s="6">
        <v>4996615</v>
      </c>
      <c r="C11" s="8">
        <v>50.8964</v>
      </c>
      <c r="D11" s="15">
        <f t="shared" si="0"/>
        <v>254309715.68599999</v>
      </c>
      <c r="E11" s="6">
        <f>SUM($B$2:B11)</f>
        <v>65118062</v>
      </c>
      <c r="F11" s="6">
        <f>SUM($D$2:D11)</f>
        <v>3028915187.2356</v>
      </c>
      <c r="G11" s="9" t="s">
        <v>7</v>
      </c>
    </row>
    <row r="12" spans="1:7" x14ac:dyDescent="0.25">
      <c r="A12" s="3">
        <v>44624</v>
      </c>
      <c r="B12" s="6">
        <v>8778617</v>
      </c>
      <c r="C12" s="8">
        <v>51.643000000000001</v>
      </c>
      <c r="D12" s="15">
        <f t="shared" si="0"/>
        <v>453354117.73100001</v>
      </c>
      <c r="E12" s="6">
        <f>SUM($B$2:B12)</f>
        <v>73896679</v>
      </c>
      <c r="F12" s="6">
        <f>SUM($D$2:D12)</f>
        <v>3482269304.9665999</v>
      </c>
      <c r="G12" s="9" t="s">
        <v>7</v>
      </c>
    </row>
    <row r="13" spans="1:7" x14ac:dyDescent="0.25">
      <c r="A13" s="3">
        <v>44624</v>
      </c>
      <c r="B13" s="6">
        <v>1500236</v>
      </c>
      <c r="C13" s="8">
        <v>52.524700000000003</v>
      </c>
      <c r="D13" s="15">
        <f t="shared" si="0"/>
        <v>78799445.8292</v>
      </c>
      <c r="E13" s="6">
        <f>SUM($B$2:B13)</f>
        <v>75396915</v>
      </c>
      <c r="F13" s="6">
        <f>SUM($D$2:D13)</f>
        <v>3561068750.7957997</v>
      </c>
      <c r="G13" s="9" t="s">
        <v>7</v>
      </c>
    </row>
    <row r="14" spans="1:7" x14ac:dyDescent="0.25">
      <c r="A14" s="3">
        <v>44624</v>
      </c>
      <c r="B14" s="6">
        <v>2714566</v>
      </c>
      <c r="C14" s="8">
        <v>53.768099999999997</v>
      </c>
      <c r="D14" s="15">
        <f t="shared" si="0"/>
        <v>145957056.1446</v>
      </c>
      <c r="E14" s="6">
        <f>SUM($B$2:B14)</f>
        <v>78111481</v>
      </c>
      <c r="F14" s="6">
        <f>SUM($D$2:D14)</f>
        <v>3707025806.9403996</v>
      </c>
      <c r="G14" s="9" t="s">
        <v>7</v>
      </c>
    </row>
    <row r="15" spans="1:7" x14ac:dyDescent="0.25">
      <c r="A15" s="3">
        <v>44624</v>
      </c>
      <c r="B15" s="6">
        <v>2102782</v>
      </c>
      <c r="C15" s="8">
        <v>54.644100000000002</v>
      </c>
      <c r="D15" s="15">
        <f t="shared" si="0"/>
        <v>114904629.88620001</v>
      </c>
      <c r="E15" s="6">
        <f>SUM($B$2:B15)</f>
        <v>80214263</v>
      </c>
      <c r="F15" s="6">
        <f>SUM($D$2:D15)</f>
        <v>3821930436.8265996</v>
      </c>
      <c r="G15" s="9" t="s">
        <v>7</v>
      </c>
    </row>
    <row r="16" spans="1:7" x14ac:dyDescent="0.25">
      <c r="A16" s="3">
        <v>44624</v>
      </c>
      <c r="B16" s="6">
        <v>10110321</v>
      </c>
      <c r="C16" s="8">
        <v>55.777000000000001</v>
      </c>
      <c r="D16" s="15">
        <f t="shared" si="0"/>
        <v>563923374.41700006</v>
      </c>
      <c r="E16" s="6">
        <f>SUM($B$2:B16)</f>
        <v>90324584</v>
      </c>
      <c r="F16" s="6">
        <f>SUM($D$2:D16)</f>
        <v>4385853811.2435999</v>
      </c>
      <c r="G16" s="9" t="s">
        <v>7</v>
      </c>
    </row>
    <row r="17" spans="1:7" x14ac:dyDescent="0.25">
      <c r="A17" s="3">
        <v>44624</v>
      </c>
      <c r="B17" s="6">
        <v>838411</v>
      </c>
      <c r="C17" s="8">
        <v>56.284500000000001</v>
      </c>
      <c r="D17" s="15">
        <f t="shared" si="0"/>
        <v>47189543.929499999</v>
      </c>
      <c r="E17" s="6">
        <f>SUM($B$2:B17)</f>
        <v>91162995</v>
      </c>
      <c r="F17" s="6">
        <f>SUM($D$2:D17)</f>
        <v>4433043355.1730995</v>
      </c>
      <c r="G17" s="9" t="s">
        <v>7</v>
      </c>
    </row>
    <row r="18" spans="1:7" x14ac:dyDescent="0.25">
      <c r="A18" s="3">
        <v>44629</v>
      </c>
      <c r="B18" s="6">
        <v>336175</v>
      </c>
      <c r="C18" s="8">
        <v>51.437399999999997</v>
      </c>
      <c r="D18" s="15">
        <f t="shared" si="0"/>
        <v>17291967.945</v>
      </c>
      <c r="E18" s="6">
        <f>SUM($B$2:B18)</f>
        <v>91499170</v>
      </c>
      <c r="F18" s="6">
        <f>SUM($D$2:D18)</f>
        <v>4450335323.1180992</v>
      </c>
      <c r="G18" s="9" t="s">
        <v>8</v>
      </c>
    </row>
    <row r="19" spans="1:7" x14ac:dyDescent="0.25">
      <c r="A19" s="3">
        <v>44629</v>
      </c>
      <c r="B19" s="6">
        <v>991165</v>
      </c>
      <c r="C19" s="8">
        <v>52.832500000000003</v>
      </c>
      <c r="D19" s="15">
        <f t="shared" si="0"/>
        <v>52365724.862500004</v>
      </c>
      <c r="E19" s="6">
        <f>SUM($B$2:B19)</f>
        <v>92490335</v>
      </c>
      <c r="F19" s="6">
        <f>SUM($D$2:D19)</f>
        <v>4502701047.9805994</v>
      </c>
      <c r="G19" s="9" t="s">
        <v>8</v>
      </c>
    </row>
    <row r="20" spans="1:7" x14ac:dyDescent="0.25">
      <c r="A20" s="3">
        <v>44629</v>
      </c>
      <c r="B20" s="6">
        <v>436419</v>
      </c>
      <c r="C20" s="8">
        <v>54.783000000000001</v>
      </c>
      <c r="D20" s="15">
        <f t="shared" si="0"/>
        <v>23908342.077</v>
      </c>
      <c r="E20" s="6">
        <f>SUM($B$2:B20)</f>
        <v>92926754</v>
      </c>
      <c r="F20" s="6">
        <f>SUM($D$2:D20)</f>
        <v>4526609390.0575991</v>
      </c>
      <c r="G20" s="9" t="s">
        <v>8</v>
      </c>
    </row>
    <row r="21" spans="1:7" x14ac:dyDescent="0.25">
      <c r="A21" s="3">
        <v>44629</v>
      </c>
      <c r="B21" s="6">
        <v>4968927</v>
      </c>
      <c r="C21" s="8">
        <v>55.746299999999998</v>
      </c>
      <c r="D21" s="15">
        <f t="shared" si="0"/>
        <v>276999295.22009999</v>
      </c>
      <c r="E21" s="6">
        <f>SUM($B$2:B21)</f>
        <v>97895681</v>
      </c>
      <c r="F21" s="6">
        <f>SUM($D$2:D21)</f>
        <v>4803608685.2776995</v>
      </c>
      <c r="G21" s="9" t="s">
        <v>8</v>
      </c>
    </row>
    <row r="22" spans="1:7" x14ac:dyDescent="0.25">
      <c r="A22" s="3">
        <v>44629</v>
      </c>
      <c r="B22" s="6">
        <v>7304139</v>
      </c>
      <c r="C22" s="8">
        <v>56.457900000000002</v>
      </c>
      <c r="D22" s="15">
        <f t="shared" si="0"/>
        <v>412376349.24810004</v>
      </c>
      <c r="E22" s="6">
        <f>SUM($B$2:B22)</f>
        <v>105199820</v>
      </c>
      <c r="F22" s="6">
        <f>SUM($D$2:D22)</f>
        <v>5215985034.5257998</v>
      </c>
      <c r="G22" s="9" t="s">
        <v>8</v>
      </c>
    </row>
    <row r="23" spans="1:7" x14ac:dyDescent="0.25">
      <c r="A23" s="3">
        <v>44629</v>
      </c>
      <c r="B23" s="6">
        <v>9753917</v>
      </c>
      <c r="C23" s="8">
        <v>57.375799999999998</v>
      </c>
      <c r="D23" s="15">
        <f t="shared" si="0"/>
        <v>559638791.0086</v>
      </c>
      <c r="E23" s="6">
        <f>SUM($B$2:B23)</f>
        <v>114953737</v>
      </c>
      <c r="F23" s="6">
        <f>SUM($D$2:D23)</f>
        <v>5775623825.5344</v>
      </c>
      <c r="G23" s="9" t="s">
        <v>8</v>
      </c>
    </row>
    <row r="24" spans="1:7" x14ac:dyDescent="0.25">
      <c r="A24" s="3">
        <v>44629</v>
      </c>
      <c r="B24" s="6">
        <v>345332</v>
      </c>
      <c r="C24" s="8">
        <v>58.271299999999997</v>
      </c>
      <c r="D24" s="15">
        <f t="shared" si="0"/>
        <v>20122944.571599998</v>
      </c>
      <c r="E24" s="6">
        <f>SUM($B$2:B24)</f>
        <v>115299069</v>
      </c>
      <c r="F24" s="6">
        <f>SUM($D$2:D24)</f>
        <v>5795746770.1059999</v>
      </c>
      <c r="G24" s="9" t="s">
        <v>8</v>
      </c>
    </row>
    <row r="25" spans="1:7" x14ac:dyDescent="0.25">
      <c r="A25" s="3">
        <v>44630</v>
      </c>
      <c r="B25" s="6">
        <v>542256</v>
      </c>
      <c r="C25" s="8">
        <v>57.535299999999999</v>
      </c>
      <c r="D25" s="15">
        <f t="shared" si="0"/>
        <v>31198861.636799999</v>
      </c>
      <c r="E25" s="6">
        <f>SUM($B$2:B25)</f>
        <v>115841325</v>
      </c>
      <c r="F25" s="6">
        <f>SUM($D$2:D25)</f>
        <v>5826945631.7427998</v>
      </c>
      <c r="G25" s="9" t="s">
        <v>8</v>
      </c>
    </row>
    <row r="26" spans="1:7" x14ac:dyDescent="0.25">
      <c r="A26" s="3">
        <v>44630</v>
      </c>
      <c r="B26" s="6">
        <v>123042</v>
      </c>
      <c r="C26" s="8">
        <v>58.445599999999999</v>
      </c>
      <c r="D26" s="15">
        <f t="shared" si="0"/>
        <v>7191263.5152000003</v>
      </c>
      <c r="E26" s="6">
        <f>SUM($B$2:B26)</f>
        <v>115964367</v>
      </c>
      <c r="F26" s="6">
        <f>SUM($D$2:D26)</f>
        <v>5834136895.2579994</v>
      </c>
      <c r="G26" s="9" t="s">
        <v>8</v>
      </c>
    </row>
    <row r="27" spans="1:7" x14ac:dyDescent="0.25">
      <c r="A27" s="3">
        <v>44631</v>
      </c>
      <c r="B27" s="6">
        <v>1126783</v>
      </c>
      <c r="C27" s="8">
        <v>57.5122</v>
      </c>
      <c r="D27" s="15">
        <f t="shared" si="0"/>
        <v>64803769.252599999</v>
      </c>
      <c r="E27" s="6">
        <f>SUM($B$2:B27)</f>
        <v>117091150</v>
      </c>
      <c r="F27" s="6">
        <f>SUM($D$2:D27)</f>
        <v>5898940664.5105991</v>
      </c>
      <c r="G27" s="9" t="s">
        <v>8</v>
      </c>
    </row>
    <row r="28" spans="1:7" x14ac:dyDescent="0.25">
      <c r="A28" s="3">
        <v>44631</v>
      </c>
      <c r="B28" s="6">
        <v>1179234</v>
      </c>
      <c r="C28" s="8">
        <v>57.894300000000001</v>
      </c>
      <c r="D28" s="15">
        <f t="shared" si="0"/>
        <v>68270926.966199994</v>
      </c>
      <c r="E28" s="6">
        <f>SUM($B$2:B28)</f>
        <v>118270384</v>
      </c>
      <c r="F28" s="6">
        <f>SUM($D$2:D28)</f>
        <v>5967211591.476799</v>
      </c>
      <c r="G28" s="9" t="s">
        <v>8</v>
      </c>
    </row>
    <row r="29" spans="1:7" x14ac:dyDescent="0.25">
      <c r="A29" s="3">
        <v>44634</v>
      </c>
      <c r="B29" s="6">
        <v>1901149</v>
      </c>
      <c r="C29" s="8">
        <v>55.021599999999999</v>
      </c>
      <c r="D29" s="15">
        <f t="shared" si="0"/>
        <v>104604259.8184</v>
      </c>
      <c r="E29" s="6">
        <f>SUM($B$2:B29)</f>
        <v>120171533</v>
      </c>
      <c r="F29" s="6">
        <f>SUM($D$2:D29)</f>
        <v>6071815851.2951994</v>
      </c>
      <c r="G29" s="9" t="s">
        <v>9</v>
      </c>
    </row>
    <row r="30" spans="1:7" x14ac:dyDescent="0.25">
      <c r="A30" s="3">
        <v>44634</v>
      </c>
      <c r="B30" s="6">
        <v>5376500</v>
      </c>
      <c r="C30" s="8">
        <v>55.381500000000003</v>
      </c>
      <c r="D30" s="15">
        <f t="shared" si="0"/>
        <v>297758634.75</v>
      </c>
      <c r="E30" s="6">
        <f>SUM($B$2:B30)</f>
        <v>125548033</v>
      </c>
      <c r="F30" s="6">
        <f>SUM($D$2:D30)</f>
        <v>6369574486.0451994</v>
      </c>
      <c r="G30" s="9" t="s">
        <v>9</v>
      </c>
    </row>
    <row r="31" spans="1:7" x14ac:dyDescent="0.25">
      <c r="A31" s="3">
        <v>44635</v>
      </c>
      <c r="B31" s="6">
        <v>2029931</v>
      </c>
      <c r="C31" s="8">
        <v>52.989899999999999</v>
      </c>
      <c r="D31" s="15">
        <f t="shared" si="0"/>
        <v>107565840.6969</v>
      </c>
      <c r="E31" s="6">
        <f>SUM($B$2:B31)</f>
        <v>127577964</v>
      </c>
      <c r="F31" s="6">
        <f>SUM($D$2:D31)</f>
        <v>6477140326.7420998</v>
      </c>
      <c r="G31" s="9" t="s">
        <v>9</v>
      </c>
    </row>
    <row r="32" spans="1:7" x14ac:dyDescent="0.25">
      <c r="A32" s="3">
        <v>44635</v>
      </c>
      <c r="B32" s="6">
        <v>1938641</v>
      </c>
      <c r="C32" s="8">
        <v>53.741300000000003</v>
      </c>
      <c r="D32" s="15">
        <f t="shared" si="0"/>
        <v>104185087.5733</v>
      </c>
      <c r="E32" s="6">
        <f>SUM($B$2:B32)</f>
        <v>129516605</v>
      </c>
      <c r="F32" s="6">
        <f>SUM($D$2:D32)</f>
        <v>6581325414.3154001</v>
      </c>
      <c r="G32" s="9" t="s">
        <v>9</v>
      </c>
    </row>
    <row r="33" spans="1:7" x14ac:dyDescent="0.25">
      <c r="A33" s="3">
        <v>44635</v>
      </c>
      <c r="B33" s="6">
        <v>1769805</v>
      </c>
      <c r="C33" s="8">
        <v>54.518799999999999</v>
      </c>
      <c r="D33" s="15">
        <f t="shared" si="0"/>
        <v>96487644.833999991</v>
      </c>
      <c r="E33" s="6">
        <f>SUM($B$2:B33)</f>
        <v>131286410</v>
      </c>
      <c r="F33" s="6">
        <f>SUM($D$2:D33)</f>
        <v>6677813059.1493998</v>
      </c>
      <c r="G33" s="9" t="s">
        <v>9</v>
      </c>
    </row>
    <row r="34" spans="1:7" x14ac:dyDescent="0.25">
      <c r="A34" s="3">
        <v>44636</v>
      </c>
      <c r="B34" s="6">
        <v>3366227</v>
      </c>
      <c r="C34" s="8">
        <v>53.7151</v>
      </c>
      <c r="D34" s="15">
        <f t="shared" si="0"/>
        <v>180817219.92770001</v>
      </c>
      <c r="E34" s="6">
        <f>SUM($B$2:B34)</f>
        <v>134652637</v>
      </c>
      <c r="F34" s="6">
        <f>SUM($D$2:D34)</f>
        <v>6858630279.0770998</v>
      </c>
      <c r="G34" s="9" t="s">
        <v>9</v>
      </c>
    </row>
    <row r="35" spans="1:7" x14ac:dyDescent="0.25">
      <c r="A35" s="3">
        <v>44636</v>
      </c>
      <c r="B35" s="6">
        <v>1720363</v>
      </c>
      <c r="C35" s="8">
        <v>54.372900000000001</v>
      </c>
      <c r="D35" s="15">
        <f t="shared" si="0"/>
        <v>93541125.3627</v>
      </c>
      <c r="E35" s="6">
        <f>SUM($B$2:B35)</f>
        <v>136373000</v>
      </c>
      <c r="F35" s="6">
        <f>SUM($D$2:D35)</f>
        <v>6952171404.4398003</v>
      </c>
      <c r="G35" s="9" t="s">
        <v>9</v>
      </c>
    </row>
    <row r="36" spans="1:7" x14ac:dyDescent="0.25">
      <c r="A36" s="3">
        <v>44683</v>
      </c>
      <c r="B36" s="6">
        <v>736516</v>
      </c>
      <c r="C36" s="8">
        <v>55.995699999999999</v>
      </c>
      <c r="D36" s="15">
        <f t="shared" si="0"/>
        <v>41241728.981200002</v>
      </c>
      <c r="E36" s="6">
        <f>SUM($B$2:B36)</f>
        <v>137109516</v>
      </c>
      <c r="F36" s="6">
        <f>SUM($D$2:D36)</f>
        <v>6993413133.4210005</v>
      </c>
      <c r="G36" s="9" t="s">
        <v>11</v>
      </c>
    </row>
    <row r="37" spans="1:7" x14ac:dyDescent="0.25">
      <c r="A37" s="3">
        <v>44683</v>
      </c>
      <c r="B37" s="6">
        <v>2510957</v>
      </c>
      <c r="C37" s="8">
        <v>56.725499999999997</v>
      </c>
      <c r="D37" s="15">
        <f t="shared" si="0"/>
        <v>142435291.3035</v>
      </c>
      <c r="E37" s="6">
        <f>SUM($B$2:B37)</f>
        <v>139620473</v>
      </c>
      <c r="F37" s="6">
        <f>SUM($D$2:D37)</f>
        <v>7135848424.7245007</v>
      </c>
      <c r="G37" s="9" t="s">
        <v>11</v>
      </c>
    </row>
    <row r="38" spans="1:7" x14ac:dyDescent="0.25">
      <c r="A38" s="3">
        <v>44683</v>
      </c>
      <c r="B38" s="6">
        <v>1918019</v>
      </c>
      <c r="C38" s="8">
        <v>57.561999999999998</v>
      </c>
      <c r="D38" s="15">
        <f t="shared" si="0"/>
        <v>110405009.67799999</v>
      </c>
      <c r="E38" s="6">
        <f>SUM($B$2:B38)</f>
        <v>141538492</v>
      </c>
      <c r="F38" s="6">
        <f>SUM($D$2:D38)</f>
        <v>7246253434.4025011</v>
      </c>
      <c r="G38" s="9" t="s">
        <v>11</v>
      </c>
    </row>
    <row r="39" spans="1:7" x14ac:dyDescent="0.25">
      <c r="A39" s="3">
        <v>44683</v>
      </c>
      <c r="B39" s="6">
        <v>701626</v>
      </c>
      <c r="C39" s="8">
        <v>58.374499999999998</v>
      </c>
      <c r="D39" s="15">
        <f t="shared" si="0"/>
        <v>40957066.936999999</v>
      </c>
      <c r="E39" s="6">
        <f>SUM($B$2:B39)</f>
        <v>142240118</v>
      </c>
      <c r="F39" s="6">
        <f>SUM($D$2:D39)</f>
        <v>7287210501.3395014</v>
      </c>
      <c r="G39" s="9" t="s">
        <v>11</v>
      </c>
    </row>
    <row r="40" spans="1:7" x14ac:dyDescent="0.25">
      <c r="A40" s="3">
        <v>44684</v>
      </c>
      <c r="B40" s="6">
        <v>20500</v>
      </c>
      <c r="C40" s="8">
        <v>57.784300000000002</v>
      </c>
      <c r="D40" s="15">
        <f t="shared" si="0"/>
        <v>1184578.1500000001</v>
      </c>
      <c r="E40" s="6">
        <f>SUM($B$2:B40)</f>
        <v>142260618</v>
      </c>
      <c r="F40" s="6">
        <f>SUM($D$2:D40)</f>
        <v>7288395079.489501</v>
      </c>
      <c r="G40" s="9" t="s">
        <v>11</v>
      </c>
    </row>
    <row r="41" spans="1:7" x14ac:dyDescent="0.25">
      <c r="A41" s="3">
        <v>44691</v>
      </c>
      <c r="B41" s="6">
        <v>716355</v>
      </c>
      <c r="C41" s="8">
        <v>57.316099999999999</v>
      </c>
      <c r="D41" s="15">
        <f t="shared" si="0"/>
        <v>41058674.815499999</v>
      </c>
      <c r="E41" s="6">
        <f>SUM($B$2:B41)</f>
        <v>142976973</v>
      </c>
      <c r="F41" s="6">
        <f>SUM($D$2:D41)</f>
        <v>7329453754.3050013</v>
      </c>
      <c r="G41" s="9" t="s">
        <v>12</v>
      </c>
    </row>
    <row r="42" spans="1:7" x14ac:dyDescent="0.25">
      <c r="A42" s="3">
        <v>44693</v>
      </c>
      <c r="B42" s="6">
        <v>185419</v>
      </c>
      <c r="C42" s="8">
        <v>57.3386</v>
      </c>
      <c r="D42" s="15">
        <f t="shared" si="0"/>
        <v>10631665.873399999</v>
      </c>
      <c r="E42" s="6">
        <f>SUM($B$2:B42)</f>
        <v>143162392</v>
      </c>
      <c r="F42" s="6">
        <f>SUM($D$2:D42)</f>
        <v>7340085420.178401</v>
      </c>
      <c r="G42" s="9" t="s">
        <v>12</v>
      </c>
    </row>
    <row r="43" spans="1:7" x14ac:dyDescent="0.25">
      <c r="A43" s="3">
        <v>44729</v>
      </c>
      <c r="B43" s="6">
        <v>3624944</v>
      </c>
      <c r="C43" s="8">
        <v>54.963299999999997</v>
      </c>
      <c r="D43" s="15">
        <f t="shared" si="0"/>
        <v>199238884.55519998</v>
      </c>
      <c r="E43" s="6">
        <f>SUM($B$2:B43)</f>
        <v>146787336</v>
      </c>
      <c r="F43" s="6">
        <f>SUM($D$2:D43)</f>
        <v>7539324304.7336006</v>
      </c>
      <c r="G43" s="9" t="s">
        <v>13</v>
      </c>
    </row>
    <row r="44" spans="1:7" x14ac:dyDescent="0.25">
      <c r="A44" s="3">
        <v>44729</v>
      </c>
      <c r="B44" s="6">
        <v>1928737</v>
      </c>
      <c r="C44" s="8">
        <v>55.778799999999997</v>
      </c>
      <c r="D44" s="15">
        <f t="shared" si="0"/>
        <v>107582635.3756</v>
      </c>
      <c r="E44" s="6">
        <f>SUM($B$2:B44)</f>
        <v>148716073</v>
      </c>
      <c r="F44" s="6">
        <f>SUM($D$2:D44)</f>
        <v>7646906940.1092005</v>
      </c>
      <c r="G44" s="9" t="s">
        <v>13</v>
      </c>
    </row>
    <row r="45" spans="1:7" x14ac:dyDescent="0.25">
      <c r="A45" s="3">
        <v>44729</v>
      </c>
      <c r="B45" s="6">
        <v>119515</v>
      </c>
      <c r="C45" s="8">
        <v>56.982500000000002</v>
      </c>
      <c r="D45" s="15">
        <f t="shared" si="0"/>
        <v>6810263.4874999998</v>
      </c>
      <c r="E45" s="6">
        <f>SUM($B$2:B45)</f>
        <v>148835588</v>
      </c>
      <c r="F45" s="6">
        <f>SUM($D$2:D45)</f>
        <v>7653717203.5967007</v>
      </c>
      <c r="G45" s="9" t="s">
        <v>13</v>
      </c>
    </row>
    <row r="46" spans="1:7" x14ac:dyDescent="0.25">
      <c r="A46" s="3">
        <v>44734</v>
      </c>
      <c r="B46" s="6">
        <v>1295164</v>
      </c>
      <c r="C46" s="8">
        <v>54.982500000000002</v>
      </c>
      <c r="D46" s="15">
        <f t="shared" si="0"/>
        <v>71211354.629999995</v>
      </c>
      <c r="E46" s="6">
        <f>SUM($B$2:B46)</f>
        <v>150130752</v>
      </c>
      <c r="F46" s="6">
        <f>SUM($D$2:D46)</f>
        <v>7724928558.2267008</v>
      </c>
      <c r="G46" s="9" t="s">
        <v>13</v>
      </c>
    </row>
    <row r="47" spans="1:7" x14ac:dyDescent="0.25">
      <c r="A47" s="3">
        <v>44734</v>
      </c>
      <c r="B47" s="6">
        <v>2583094</v>
      </c>
      <c r="C47" s="8">
        <v>55.751399999999997</v>
      </c>
      <c r="D47" s="15">
        <f t="shared" si="0"/>
        <v>144011106.83159998</v>
      </c>
      <c r="E47" s="6">
        <f>SUM($B$2:B47)</f>
        <v>152713846</v>
      </c>
      <c r="F47" s="6">
        <f>SUM($D$2:D47)</f>
        <v>7868939665.058301</v>
      </c>
      <c r="G47" s="9" t="s">
        <v>13</v>
      </c>
    </row>
    <row r="48" spans="1:7" x14ac:dyDescent="0.25">
      <c r="A48" s="3">
        <v>44735</v>
      </c>
      <c r="B48" s="6">
        <v>793489</v>
      </c>
      <c r="C48" s="8">
        <v>55.389499999999998</v>
      </c>
      <c r="D48" s="15">
        <f t="shared" si="0"/>
        <v>43950958.965499997</v>
      </c>
      <c r="E48" s="6">
        <f>SUM($B$2:B48)</f>
        <v>153507335</v>
      </c>
      <c r="F48" s="6">
        <f>SUM($D$2:D48)</f>
        <v>7912890624.0238008</v>
      </c>
      <c r="G48" s="9" t="s">
        <v>14</v>
      </c>
    </row>
    <row r="49" spans="1:7" x14ac:dyDescent="0.25">
      <c r="A49" s="3">
        <v>44735</v>
      </c>
      <c r="B49" s="6">
        <v>900</v>
      </c>
      <c r="C49" s="8">
        <v>56.09</v>
      </c>
      <c r="D49" s="15">
        <f t="shared" si="0"/>
        <v>50481</v>
      </c>
      <c r="E49" s="6">
        <f>SUM($B$2:B49)</f>
        <v>153508235</v>
      </c>
      <c r="F49" s="6">
        <f>SUM($D$2:D49)</f>
        <v>7912941105.0238008</v>
      </c>
      <c r="G49" s="9" t="s">
        <v>14</v>
      </c>
    </row>
    <row r="50" spans="1:7" x14ac:dyDescent="0.25">
      <c r="A50" s="3">
        <v>44741</v>
      </c>
      <c r="B50" s="6">
        <v>2135265</v>
      </c>
      <c r="C50" s="8">
        <v>59.084099999999999</v>
      </c>
      <c r="D50" s="15">
        <f t="shared" si="0"/>
        <v>126160210.78649999</v>
      </c>
      <c r="E50" s="6">
        <f>SUM($B$2:B50)</f>
        <v>155643500</v>
      </c>
      <c r="F50" s="6">
        <f>SUM($D$2:D50)</f>
        <v>8039101315.8103008</v>
      </c>
      <c r="G50" s="9" t="s">
        <v>15</v>
      </c>
    </row>
    <row r="51" spans="1:7" x14ac:dyDescent="0.25">
      <c r="A51" s="3">
        <v>44742</v>
      </c>
      <c r="B51" s="6">
        <v>913062</v>
      </c>
      <c r="C51" s="8">
        <v>58.176900000000003</v>
      </c>
      <c r="D51" s="15">
        <f t="shared" si="0"/>
        <v>53119116.667800002</v>
      </c>
      <c r="E51" s="6">
        <f>SUM($B$2:B51)</f>
        <v>156556562</v>
      </c>
      <c r="F51" s="6">
        <f>SUM($D$2:D51)</f>
        <v>8092220432.4781008</v>
      </c>
      <c r="G51" s="9" t="s">
        <v>15</v>
      </c>
    </row>
    <row r="52" spans="1:7" x14ac:dyDescent="0.25">
      <c r="A52" s="3">
        <v>44742</v>
      </c>
      <c r="B52" s="6">
        <v>1991167</v>
      </c>
      <c r="C52" s="8">
        <v>58.815199999999997</v>
      </c>
      <c r="D52" s="15">
        <f t="shared" si="0"/>
        <v>117110885.33839999</v>
      </c>
      <c r="E52" s="6">
        <f>SUM($B$2:B52)</f>
        <v>158547729</v>
      </c>
      <c r="F52" s="6">
        <f>SUM($D$2:D52)</f>
        <v>8209331317.8165007</v>
      </c>
      <c r="G52" s="9" t="s">
        <v>15</v>
      </c>
    </row>
    <row r="53" spans="1:7" x14ac:dyDescent="0.25">
      <c r="A53" s="3">
        <v>44742</v>
      </c>
      <c r="B53" s="6">
        <v>2000</v>
      </c>
      <c r="C53" s="8">
        <v>59.515000000000001</v>
      </c>
      <c r="D53" s="15">
        <f t="shared" si="0"/>
        <v>119030</v>
      </c>
      <c r="E53" s="6">
        <f>SUM($B$2:B53)</f>
        <v>158549729</v>
      </c>
      <c r="F53" s="6">
        <f>SUM($D$2:D53)</f>
        <v>8209450347.8165007</v>
      </c>
      <c r="G53" s="9" t="s">
        <v>15</v>
      </c>
    </row>
    <row r="54" spans="1:7" x14ac:dyDescent="0.25">
      <c r="A54" s="3">
        <v>44743</v>
      </c>
      <c r="B54" s="6">
        <v>1188898</v>
      </c>
      <c r="C54" s="8">
        <v>57.667200000000001</v>
      </c>
      <c r="D54" s="15">
        <f t="shared" si="0"/>
        <v>68560418.7456</v>
      </c>
      <c r="E54" s="6">
        <f>SUM($B$2:B54)</f>
        <v>159738627</v>
      </c>
      <c r="F54" s="6">
        <f>SUM($D$2:D54)</f>
        <v>8278010766.5621004</v>
      </c>
      <c r="G54" s="9" t="s">
        <v>15</v>
      </c>
    </row>
    <row r="55" spans="1:7" x14ac:dyDescent="0.25">
      <c r="A55" s="3">
        <v>44743</v>
      </c>
      <c r="B55" s="6">
        <v>1447320</v>
      </c>
      <c r="C55" s="8">
        <v>58.6248</v>
      </c>
      <c r="D55" s="15">
        <f t="shared" si="0"/>
        <v>84848845.535999998</v>
      </c>
      <c r="E55" s="6">
        <f>SUM($B$2:B55)</f>
        <v>161185947</v>
      </c>
      <c r="F55" s="6">
        <f>SUM($D$2:D55)</f>
        <v>8362859612.0981007</v>
      </c>
      <c r="G55" s="9" t="s">
        <v>15</v>
      </c>
    </row>
    <row r="56" spans="1:7" x14ac:dyDescent="0.25">
      <c r="A56" s="3">
        <v>44743</v>
      </c>
      <c r="B56" s="6">
        <v>1137994</v>
      </c>
      <c r="C56" s="8">
        <v>59.623399999999997</v>
      </c>
      <c r="D56" s="15">
        <f t="shared" si="0"/>
        <v>67851071.459600002</v>
      </c>
      <c r="E56" s="6">
        <f>SUM($B$2:B56)</f>
        <v>162323941</v>
      </c>
      <c r="F56" s="6">
        <f>SUM($D$2:D56)</f>
        <v>8430710683.5577011</v>
      </c>
      <c r="G56" s="9" t="s">
        <v>15</v>
      </c>
    </row>
    <row r="57" spans="1:7" x14ac:dyDescent="0.25">
      <c r="A57" s="3">
        <v>44743</v>
      </c>
      <c r="B57" s="6">
        <v>1071334</v>
      </c>
      <c r="C57" s="8">
        <v>60.373199999999997</v>
      </c>
      <c r="D57" s="15">
        <f t="shared" si="0"/>
        <v>64679861.848799996</v>
      </c>
      <c r="E57" s="6">
        <f>SUM($B$2:B57)</f>
        <v>163395275</v>
      </c>
      <c r="F57" s="6">
        <f>SUM($D$2:D57)</f>
        <v>8495390545.4065008</v>
      </c>
      <c r="G57" s="9" t="s">
        <v>15</v>
      </c>
    </row>
    <row r="58" spans="1:7" x14ac:dyDescent="0.25">
      <c r="A58" s="3">
        <v>44747</v>
      </c>
      <c r="B58" s="6">
        <v>3281261</v>
      </c>
      <c r="C58" s="8">
        <v>57.301299999999998</v>
      </c>
      <c r="D58" s="15">
        <f t="shared" si="0"/>
        <v>188020520.9393</v>
      </c>
      <c r="E58" s="6">
        <f>SUM($B$2:B58)</f>
        <v>166676536</v>
      </c>
      <c r="F58" s="6">
        <f>SUM($D$2:D58)</f>
        <v>8683411066.3458004</v>
      </c>
      <c r="G58" s="9" t="s">
        <v>16</v>
      </c>
    </row>
    <row r="59" spans="1:7" x14ac:dyDescent="0.25">
      <c r="A59" s="3">
        <v>44747</v>
      </c>
      <c r="B59" s="6">
        <v>3482614</v>
      </c>
      <c r="C59" s="8">
        <v>58.096600000000002</v>
      </c>
      <c r="D59" s="15">
        <f t="shared" si="0"/>
        <v>202328032.5124</v>
      </c>
      <c r="E59" s="6">
        <f>SUM($B$2:B59)</f>
        <v>170159150</v>
      </c>
      <c r="F59" s="6">
        <f>SUM($D$2:D59)</f>
        <v>8885739098.8582001</v>
      </c>
      <c r="G59" s="9" t="s">
        <v>16</v>
      </c>
    </row>
    <row r="60" spans="1:7" x14ac:dyDescent="0.25">
      <c r="A60" s="3">
        <v>44747</v>
      </c>
      <c r="B60" s="6">
        <v>1410353</v>
      </c>
      <c r="C60" s="8">
        <v>59.045499999999997</v>
      </c>
      <c r="D60" s="15">
        <f t="shared" si="0"/>
        <v>83274998.061499998</v>
      </c>
      <c r="E60" s="6">
        <f>SUM($B$2:B60)</f>
        <v>171569503</v>
      </c>
      <c r="F60" s="6">
        <f>SUM($D$2:D60)</f>
        <v>8969014096.9197006</v>
      </c>
      <c r="G60" s="9" t="s">
        <v>16</v>
      </c>
    </row>
    <row r="61" spans="1:7" x14ac:dyDescent="0.25">
      <c r="A61" s="3">
        <v>44748</v>
      </c>
      <c r="B61" s="6">
        <v>1265627</v>
      </c>
      <c r="C61" s="8">
        <v>57.262300000000003</v>
      </c>
      <c r="D61" s="15">
        <f t="shared" si="0"/>
        <v>72472712.962099999</v>
      </c>
      <c r="E61" s="6">
        <f>SUM($B$2:B61)</f>
        <v>172835130</v>
      </c>
      <c r="F61" s="6">
        <f>SUM($D$2:D61)</f>
        <v>9041486809.8817997</v>
      </c>
      <c r="G61" s="9" t="s">
        <v>16</v>
      </c>
    </row>
    <row r="62" spans="1:7" x14ac:dyDescent="0.25">
      <c r="A62" s="3">
        <v>44748</v>
      </c>
      <c r="B62" s="6">
        <v>2072101</v>
      </c>
      <c r="C62" s="8">
        <v>58.133299999999998</v>
      </c>
      <c r="D62" s="15">
        <f t="shared" si="0"/>
        <v>120458069.0633</v>
      </c>
      <c r="E62" s="6">
        <f>SUM($B$2:B62)</f>
        <v>174907231</v>
      </c>
      <c r="F62" s="6">
        <f>SUM($D$2:D62)</f>
        <v>9161944878.9450989</v>
      </c>
      <c r="G62" s="9" t="s">
        <v>16</v>
      </c>
    </row>
    <row r="63" spans="1:7" x14ac:dyDescent="0.25">
      <c r="A63" s="3">
        <v>44748</v>
      </c>
      <c r="B63" s="6">
        <v>530514</v>
      </c>
      <c r="C63" s="8">
        <v>58.855400000000003</v>
      </c>
      <c r="D63" s="15">
        <f t="shared" si="0"/>
        <v>31223613.675600003</v>
      </c>
      <c r="E63" s="6">
        <f>SUM($B$2:B63)</f>
        <v>175437745</v>
      </c>
      <c r="F63" s="6">
        <f>SUM($D$2:D63)</f>
        <v>9193168492.6206989</v>
      </c>
      <c r="G63" s="9" t="s">
        <v>16</v>
      </c>
    </row>
    <row r="64" spans="1:7" x14ac:dyDescent="0.25">
      <c r="A64" s="3">
        <v>44753</v>
      </c>
      <c r="B64" s="6">
        <v>1766413</v>
      </c>
      <c r="C64" s="8">
        <v>59.2652</v>
      </c>
      <c r="D64" s="15">
        <f t="shared" si="0"/>
        <v>104686819.72759999</v>
      </c>
      <c r="E64" s="6">
        <f>SUM($B$2:B64)</f>
        <v>177204158</v>
      </c>
      <c r="F64" s="6">
        <f>SUM($D$2:D64)</f>
        <v>9297855312.348299</v>
      </c>
      <c r="G64" s="9" t="s">
        <v>17</v>
      </c>
    </row>
    <row r="65" spans="1:7" x14ac:dyDescent="0.25">
      <c r="A65" s="3">
        <v>44753</v>
      </c>
      <c r="B65" s="6">
        <v>17976</v>
      </c>
      <c r="C65" s="8">
        <v>59.8491</v>
      </c>
      <c r="D65" s="15">
        <f t="shared" si="0"/>
        <v>1075847.4216</v>
      </c>
      <c r="E65" s="6">
        <f>SUM($B$2:B65)</f>
        <v>177222134</v>
      </c>
      <c r="F65" s="6">
        <f>SUM($D$2:D65)</f>
        <v>9298931159.7698994</v>
      </c>
      <c r="G65" s="9" t="s">
        <v>17</v>
      </c>
    </row>
    <row r="66" spans="1:7" x14ac:dyDescent="0.25">
      <c r="A66" s="3">
        <v>44754</v>
      </c>
      <c r="B66" s="6">
        <v>872717</v>
      </c>
      <c r="C66" s="8">
        <v>56.846200000000003</v>
      </c>
      <c r="D66" s="15">
        <f t="shared" si="0"/>
        <v>49610645.125399999</v>
      </c>
      <c r="E66" s="6">
        <f>SUM($B$2:B66)</f>
        <v>178094851</v>
      </c>
      <c r="F66" s="6">
        <f>SUM($D$2:D66)</f>
        <v>9348541804.8952999</v>
      </c>
      <c r="G66" s="9" t="s">
        <v>17</v>
      </c>
    </row>
    <row r="67" spans="1:7" x14ac:dyDescent="0.25">
      <c r="A67" s="3">
        <v>44754</v>
      </c>
      <c r="B67" s="6">
        <v>1581841</v>
      </c>
      <c r="C67" s="8">
        <v>57.373699999999999</v>
      </c>
      <c r="D67" s="15">
        <f t="shared" ref="D67:D91" si="1">C67*B67</f>
        <v>90756070.981700003</v>
      </c>
      <c r="E67" s="6">
        <f>SUM($B$2:B67)</f>
        <v>179676692</v>
      </c>
      <c r="F67" s="6">
        <f>SUM($D$2:D67)</f>
        <v>9439297875.8770008</v>
      </c>
      <c r="G67" s="9" t="s">
        <v>17</v>
      </c>
    </row>
    <row r="68" spans="1:7" x14ac:dyDescent="0.25">
      <c r="A68" s="3">
        <v>44754</v>
      </c>
      <c r="B68" s="6">
        <v>65199</v>
      </c>
      <c r="C68" s="8">
        <v>56.940600000000003</v>
      </c>
      <c r="D68" s="15">
        <f t="shared" si="1"/>
        <v>3712470.1794000003</v>
      </c>
      <c r="E68" s="6">
        <f>SUM($B$2:B68)</f>
        <v>179741891</v>
      </c>
      <c r="F68" s="6">
        <f>SUM($D$2:D68)</f>
        <v>9443010346.0564003</v>
      </c>
      <c r="G68" s="9" t="s">
        <v>17</v>
      </c>
    </row>
    <row r="69" spans="1:7" x14ac:dyDescent="0.25">
      <c r="A69" s="3">
        <v>44756</v>
      </c>
      <c r="B69" s="6">
        <v>552378</v>
      </c>
      <c r="C69" s="8">
        <v>56.142499999999998</v>
      </c>
      <c r="D69" s="15">
        <f t="shared" si="1"/>
        <v>31011881.864999998</v>
      </c>
      <c r="E69" s="6">
        <f>SUM($B$2:B69)</f>
        <v>180294269</v>
      </c>
      <c r="F69" s="6">
        <f>SUM($D$2:D69)</f>
        <v>9474022227.9214001</v>
      </c>
      <c r="G69" s="9" t="s">
        <v>18</v>
      </c>
    </row>
    <row r="70" spans="1:7" x14ac:dyDescent="0.25">
      <c r="A70" s="3">
        <v>44757</v>
      </c>
      <c r="B70" s="6">
        <v>1145881</v>
      </c>
      <c r="C70" s="8">
        <v>58.038699999999999</v>
      </c>
      <c r="D70" s="15">
        <f t="shared" si="1"/>
        <v>66505443.594700001</v>
      </c>
      <c r="E70" s="6">
        <f>SUM($B$2:B70)</f>
        <v>181440150</v>
      </c>
      <c r="F70" s="6">
        <f>SUM($D$2:D70)</f>
        <v>9540527671.5160999</v>
      </c>
      <c r="G70" s="9" t="s">
        <v>18</v>
      </c>
    </row>
    <row r="71" spans="1:7" x14ac:dyDescent="0.25">
      <c r="A71" s="3">
        <v>44757</v>
      </c>
      <c r="B71" s="6">
        <v>2400</v>
      </c>
      <c r="C71" s="8">
        <v>58.594999999999999</v>
      </c>
      <c r="D71" s="15">
        <f t="shared" si="1"/>
        <v>140628</v>
      </c>
      <c r="E71" s="6">
        <f>SUM($B$2:B71)</f>
        <v>181442550</v>
      </c>
      <c r="F71" s="6">
        <f>SUM($D$2:D71)</f>
        <v>9540668299.5160999</v>
      </c>
      <c r="G71" s="9" t="s">
        <v>18</v>
      </c>
    </row>
    <row r="72" spans="1:7" x14ac:dyDescent="0.25">
      <c r="A72" s="3">
        <v>44760</v>
      </c>
      <c r="B72" s="6">
        <v>242241</v>
      </c>
      <c r="C72" s="8">
        <v>59.673299999999998</v>
      </c>
      <c r="D72" s="15">
        <f t="shared" si="1"/>
        <v>14455319.8653</v>
      </c>
      <c r="E72" s="6">
        <f>SUM($B$2:B72)</f>
        <v>181684791</v>
      </c>
      <c r="F72" s="6">
        <f>SUM($D$2:D72)</f>
        <v>9555123619.3813992</v>
      </c>
      <c r="G72" s="9" t="s">
        <v>19</v>
      </c>
    </row>
    <row r="73" spans="1:7" x14ac:dyDescent="0.25">
      <c r="A73" s="3">
        <v>44777</v>
      </c>
      <c r="B73" s="6">
        <v>2231566</v>
      </c>
      <c r="C73" s="8">
        <v>57.802799999999998</v>
      </c>
      <c r="D73" s="15">
        <f t="shared" si="1"/>
        <v>128990763.1848</v>
      </c>
      <c r="E73" s="6">
        <f>SUM($B$2:B73)</f>
        <v>183916357</v>
      </c>
      <c r="F73" s="6">
        <f>SUM($D$2:D73)</f>
        <v>9684114382.5661983</v>
      </c>
      <c r="G73" s="9" t="s">
        <v>26</v>
      </c>
    </row>
    <row r="74" spans="1:7" x14ac:dyDescent="0.25">
      <c r="A74" s="3">
        <v>44777</v>
      </c>
      <c r="B74" s="6">
        <v>2243809</v>
      </c>
      <c r="C74" s="8">
        <v>58.607799999999997</v>
      </c>
      <c r="D74" s="15">
        <f t="shared" si="1"/>
        <v>131504709.11019999</v>
      </c>
      <c r="E74" s="6">
        <f>SUM($B$2:B74)</f>
        <v>186160166</v>
      </c>
      <c r="F74" s="6">
        <f>SUM($D$2:D74)</f>
        <v>9815619091.6763992</v>
      </c>
      <c r="G74" s="9" t="s">
        <v>26</v>
      </c>
    </row>
    <row r="75" spans="1:7" x14ac:dyDescent="0.25">
      <c r="A75" s="3">
        <v>44778</v>
      </c>
      <c r="B75" s="6">
        <v>114661</v>
      </c>
      <c r="C75" s="8">
        <v>57.326000000000001</v>
      </c>
      <c r="D75" s="15">
        <f t="shared" si="1"/>
        <v>6573056.4860000005</v>
      </c>
      <c r="E75" s="6">
        <f>SUM($B$2:B75)</f>
        <v>186274827</v>
      </c>
      <c r="F75" s="6">
        <f>SUM($D$2:D75)</f>
        <v>9822192148.1623993</v>
      </c>
      <c r="G75" s="9" t="s">
        <v>26</v>
      </c>
    </row>
    <row r="76" spans="1:7" x14ac:dyDescent="0.25">
      <c r="A76" s="3">
        <v>44778</v>
      </c>
      <c r="B76" s="6">
        <v>436862</v>
      </c>
      <c r="C76" s="8">
        <v>58.506599999999999</v>
      </c>
      <c r="D76" s="15">
        <f t="shared" si="1"/>
        <v>25559310.2892</v>
      </c>
      <c r="E76" s="6">
        <f>SUM($B$2:B76)</f>
        <v>186711689</v>
      </c>
      <c r="F76" s="6">
        <f>SUM($D$2:D76)</f>
        <v>9847751458.4515991</v>
      </c>
      <c r="G76" s="9" t="s">
        <v>26</v>
      </c>
    </row>
    <row r="77" spans="1:7" x14ac:dyDescent="0.25">
      <c r="A77" s="3">
        <v>44778</v>
      </c>
      <c r="B77" s="6">
        <v>1116751</v>
      </c>
      <c r="C77" s="8">
        <v>59.0869</v>
      </c>
      <c r="D77" s="15">
        <f t="shared" si="1"/>
        <v>65985354.661899999</v>
      </c>
      <c r="E77" s="6">
        <f>SUM($B$2:B77)</f>
        <v>187828440</v>
      </c>
      <c r="F77" s="6">
        <f>SUM($D$2:D77)</f>
        <v>9913736813.1134987</v>
      </c>
      <c r="G77" s="9" t="s">
        <v>26</v>
      </c>
    </row>
    <row r="78" spans="1:7" x14ac:dyDescent="0.25">
      <c r="A78" s="3">
        <v>44781</v>
      </c>
      <c r="B78" s="6">
        <v>152551</v>
      </c>
      <c r="C78" s="8">
        <v>58.8123</v>
      </c>
      <c r="D78" s="15">
        <f t="shared" si="1"/>
        <v>8971875.1773000006</v>
      </c>
      <c r="E78" s="6">
        <f>SUM($B$2:B78)</f>
        <v>187980991</v>
      </c>
      <c r="F78" s="6">
        <f>SUM($D$2:D78)</f>
        <v>9922708688.2907982</v>
      </c>
      <c r="G78" s="9" t="s">
        <v>26</v>
      </c>
    </row>
    <row r="79" spans="1:7" x14ac:dyDescent="0.25">
      <c r="A79" s="3">
        <v>44781</v>
      </c>
      <c r="B79" s="6">
        <v>385469</v>
      </c>
      <c r="C79" s="8">
        <v>60.016199999999998</v>
      </c>
      <c r="D79" s="15">
        <f t="shared" si="1"/>
        <v>23134384.597799998</v>
      </c>
      <c r="E79" s="6">
        <f>SUM($B$2:B79)</f>
        <v>188366460</v>
      </c>
      <c r="F79" s="6">
        <f>SUM($D$2:D79)</f>
        <v>9945843072.8885975</v>
      </c>
      <c r="G79" s="9" t="s">
        <v>26</v>
      </c>
    </row>
    <row r="80" spans="1:7" x14ac:dyDescent="0.25">
      <c r="A80" s="3">
        <v>44830</v>
      </c>
      <c r="B80" s="6">
        <v>1542076</v>
      </c>
      <c r="C80" s="8">
        <v>57.9116</v>
      </c>
      <c r="D80" s="15">
        <f t="shared" si="1"/>
        <v>89304088.481600001</v>
      </c>
      <c r="E80" s="6">
        <f>SUM($B$2:B80)</f>
        <v>189908536</v>
      </c>
      <c r="F80" s="6">
        <f>SUM($D$2:D80)</f>
        <v>10035147161.370197</v>
      </c>
      <c r="G80" s="9" t="s">
        <v>27</v>
      </c>
    </row>
    <row r="81" spans="1:7" x14ac:dyDescent="0.25">
      <c r="A81" s="3">
        <v>44831</v>
      </c>
      <c r="B81" s="6">
        <v>2705798</v>
      </c>
      <c r="C81" s="8">
        <v>58.285699999999999</v>
      </c>
      <c r="D81" s="15">
        <f t="shared" si="1"/>
        <v>157709330.48859999</v>
      </c>
      <c r="E81" s="6">
        <f>SUM($B$2:B81)</f>
        <v>192614334</v>
      </c>
      <c r="F81" s="6">
        <f>SUM($D$2:D81)</f>
        <v>10192856491.858797</v>
      </c>
      <c r="G81" s="9" t="s">
        <v>27</v>
      </c>
    </row>
    <row r="82" spans="1:7" x14ac:dyDescent="0.25">
      <c r="A82" s="3">
        <v>44832</v>
      </c>
      <c r="B82" s="6">
        <v>496285</v>
      </c>
      <c r="C82" s="8">
        <v>59.195099999999996</v>
      </c>
      <c r="D82" s="15">
        <f t="shared" si="1"/>
        <v>29377640.203499999</v>
      </c>
      <c r="E82" s="6">
        <f>SUM($B$2:B82)</f>
        <v>193110619</v>
      </c>
      <c r="F82" s="6">
        <f>SUM($D$2:D82)</f>
        <v>10222234132.062298</v>
      </c>
      <c r="G82" s="9" t="s">
        <v>27</v>
      </c>
    </row>
    <row r="83" spans="1:7" x14ac:dyDescent="0.25">
      <c r="A83" s="3">
        <v>44832</v>
      </c>
      <c r="B83" s="6">
        <v>49114</v>
      </c>
      <c r="C83" s="8">
        <v>59.974299999999999</v>
      </c>
      <c r="D83" s="15">
        <f t="shared" si="1"/>
        <v>2945577.7702000001</v>
      </c>
      <c r="E83" s="6">
        <f>SUM($B$2:B83)</f>
        <v>193159733</v>
      </c>
      <c r="F83" s="6">
        <f>SUM($D$2:D83)</f>
        <v>10225179709.832499</v>
      </c>
      <c r="G83" s="9" t="s">
        <v>27</v>
      </c>
    </row>
    <row r="84" spans="1:7" x14ac:dyDescent="0.25">
      <c r="A84" s="3">
        <v>44832</v>
      </c>
      <c r="B84" s="6">
        <v>1191917</v>
      </c>
      <c r="C84" s="8">
        <v>61.3765</v>
      </c>
      <c r="D84" s="15">
        <f t="shared" si="1"/>
        <v>73155693.750499994</v>
      </c>
      <c r="E84" s="6">
        <f>SUM($B$2:B84)</f>
        <v>194351650</v>
      </c>
      <c r="F84" s="6">
        <f>SUM($D$2:D84)</f>
        <v>10298335403.582998</v>
      </c>
      <c r="G84" s="9" t="s">
        <v>28</v>
      </c>
    </row>
    <row r="85" spans="1:7" x14ac:dyDescent="0.25">
      <c r="A85" s="3">
        <v>44988</v>
      </c>
      <c r="B85" s="6">
        <v>452431</v>
      </c>
      <c r="C85" s="8">
        <v>59.848199999999999</v>
      </c>
      <c r="D85" s="15">
        <f t="shared" si="1"/>
        <v>27077180.974199999</v>
      </c>
      <c r="E85" s="6">
        <f>SUM($B$2:B85)</f>
        <v>194804081</v>
      </c>
      <c r="F85" s="6">
        <f>SUM($D$2:D85)</f>
        <v>10325412584.557198</v>
      </c>
      <c r="G85" s="9" t="s">
        <v>28</v>
      </c>
    </row>
    <row r="86" spans="1:7" x14ac:dyDescent="0.25">
      <c r="A86" s="3">
        <v>44988</v>
      </c>
      <c r="B86" s="6">
        <v>1409522</v>
      </c>
      <c r="C86" s="8">
        <v>60.952500000000001</v>
      </c>
      <c r="D86" s="15">
        <f t="shared" si="1"/>
        <v>85913889.704999998</v>
      </c>
      <c r="E86" s="6">
        <f>SUM($B$2:B86)</f>
        <v>196213603</v>
      </c>
      <c r="F86" s="6">
        <f>SUM($D$2:D86)</f>
        <v>10411326474.262197</v>
      </c>
      <c r="G86" s="9" t="s">
        <v>28</v>
      </c>
    </row>
    <row r="87" spans="1:7" x14ac:dyDescent="0.25">
      <c r="A87" s="3">
        <v>44988</v>
      </c>
      <c r="B87" s="6">
        <v>501135</v>
      </c>
      <c r="C87" s="8">
        <v>61.4739</v>
      </c>
      <c r="D87" s="15">
        <f t="shared" si="1"/>
        <v>30806722.876499999</v>
      </c>
      <c r="E87" s="6">
        <f>SUM($B$2:B87)</f>
        <v>196714738</v>
      </c>
      <c r="F87" s="6">
        <f>SUM($D$2:D87)</f>
        <v>10442133197.138697</v>
      </c>
      <c r="G87" s="9" t="s">
        <v>28</v>
      </c>
    </row>
    <row r="88" spans="1:7" x14ac:dyDescent="0.25">
      <c r="A88" s="3">
        <v>44991</v>
      </c>
      <c r="B88" s="6">
        <v>1568513</v>
      </c>
      <c r="C88" s="8">
        <v>61.531500000000001</v>
      </c>
      <c r="D88" s="15">
        <f t="shared" si="1"/>
        <v>96512957.659500003</v>
      </c>
      <c r="E88" s="6">
        <f>SUM($B$2:B88)</f>
        <v>198283251</v>
      </c>
      <c r="F88" s="6">
        <f>SUM($D$2:D88)</f>
        <v>10538646154.798197</v>
      </c>
      <c r="G88" s="9" t="s">
        <v>28</v>
      </c>
    </row>
    <row r="89" spans="1:7" x14ac:dyDescent="0.25">
      <c r="A89" s="3">
        <v>44991</v>
      </c>
      <c r="B89" s="6">
        <v>109504</v>
      </c>
      <c r="C89" s="8">
        <v>61.904200000000003</v>
      </c>
      <c r="D89" s="15">
        <f t="shared" si="1"/>
        <v>6778757.5168000003</v>
      </c>
      <c r="E89" s="6">
        <f>SUM($B$2:B89)</f>
        <v>198392755</v>
      </c>
      <c r="F89" s="6">
        <f>SUM($D$2:D89)</f>
        <v>10545424912.314997</v>
      </c>
      <c r="G89" s="9" t="s">
        <v>28</v>
      </c>
    </row>
    <row r="90" spans="1:7" x14ac:dyDescent="0.25">
      <c r="A90" s="3">
        <v>44992</v>
      </c>
      <c r="B90" s="6">
        <v>1719999</v>
      </c>
      <c r="C90" s="8">
        <v>60.999600000000001</v>
      </c>
      <c r="D90" s="15">
        <f t="shared" si="1"/>
        <v>104919251.00040001</v>
      </c>
      <c r="E90" s="6">
        <f>SUM($B$2:B90)</f>
        <v>200112754</v>
      </c>
      <c r="F90" s="6">
        <f>SUM($D$2:D90)</f>
        <v>10650344163.315397</v>
      </c>
      <c r="G90" s="9" t="s">
        <v>28</v>
      </c>
    </row>
    <row r="91" spans="1:7" x14ac:dyDescent="0.25">
      <c r="A91" s="3">
        <v>44992</v>
      </c>
      <c r="B91" s="6">
        <v>40687</v>
      </c>
      <c r="C91" s="8">
        <v>61.560499999999998</v>
      </c>
      <c r="D91" s="15">
        <f t="shared" si="1"/>
        <v>2504712.0634999997</v>
      </c>
      <c r="E91" s="10">
        <f>SUM($B$2:B91)</f>
        <v>200153441</v>
      </c>
      <c r="F91" s="10">
        <f>SUM($D$2:D91)</f>
        <v>10652848875.378897</v>
      </c>
      <c r="G91" s="9" t="s">
        <v>28</v>
      </c>
    </row>
    <row r="92" spans="1:7" ht="20" thickBot="1" x14ac:dyDescent="0.3">
      <c r="B92" s="11">
        <f>SUM(B2:B91)</f>
        <v>200153441</v>
      </c>
      <c r="D92" s="16">
        <f>SUM(D2:D91)</f>
        <v>10652848875.378897</v>
      </c>
    </row>
    <row r="93" spans="1:7" ht="20" thickTop="1" x14ac:dyDescent="0.25"/>
    <row r="94" spans="1:7" x14ac:dyDescent="0.25">
      <c r="B94" s="10" t="s">
        <v>2</v>
      </c>
      <c r="C94" s="12">
        <f>D92/B92</f>
        <v>53.223411109774013</v>
      </c>
    </row>
    <row r="95" spans="1:7" x14ac:dyDescent="0.25">
      <c r="B95" s="10" t="s">
        <v>29</v>
      </c>
      <c r="C95" s="12">
        <v>60.85</v>
      </c>
      <c r="D95" s="17"/>
    </row>
    <row r="96" spans="1:7" x14ac:dyDescent="0.25">
      <c r="B96" s="10"/>
      <c r="C96" s="12"/>
    </row>
    <row r="97" spans="2:5" x14ac:dyDescent="0.25">
      <c r="B97" s="10" t="s">
        <v>21</v>
      </c>
      <c r="C97" s="10">
        <f>C95*B92</f>
        <v>12179336884.85</v>
      </c>
      <c r="E97" s="29"/>
    </row>
    <row r="98" spans="2:5" x14ac:dyDescent="0.25">
      <c r="B98" s="10" t="s">
        <v>22</v>
      </c>
      <c r="C98" s="10">
        <f>C97-D92</f>
        <v>1526488009.4711037</v>
      </c>
    </row>
  </sheetData>
  <hyperlinks>
    <hyperlink ref="G4" r:id="rId1" xr:uid="{707E2B7E-88EB-E847-8AE8-C4F74421DBF0}"/>
    <hyperlink ref="G5" r:id="rId2" xr:uid="{580E98ED-9EA3-CF41-9208-DC3F9E8EABFE}"/>
    <hyperlink ref="G6" r:id="rId3" xr:uid="{A082F70D-61B5-F84B-8CF3-5042D61FDF97}"/>
    <hyperlink ref="G7" r:id="rId4" xr:uid="{B60F445F-44A7-BA45-9818-9E36018B894B}"/>
    <hyperlink ref="G8" r:id="rId5" xr:uid="{434F6D2C-060A-FD49-98AF-471C95E2CE23}"/>
    <hyperlink ref="G9" r:id="rId6" xr:uid="{9221D78E-0840-B346-98CE-0BD329FD86E8}"/>
    <hyperlink ref="G10" r:id="rId7" xr:uid="{C8BCE623-0685-E949-81EB-D29732EFE2F9}"/>
    <hyperlink ref="G11" r:id="rId8" xr:uid="{0C3E3651-FB23-4646-B042-7FB7C992D495}"/>
    <hyperlink ref="G12" r:id="rId9" xr:uid="{B4736438-B034-FC41-9688-765ED60DE1F5}"/>
    <hyperlink ref="G13" r:id="rId10" xr:uid="{86FE44AF-61AF-5B4A-B7F6-D330C5050A88}"/>
    <hyperlink ref="G14" r:id="rId11" xr:uid="{F2E8FBD9-FC64-E54E-A42D-2CAC0E38A641}"/>
    <hyperlink ref="G15" r:id="rId12" xr:uid="{EFC4A4B5-EEE5-E84B-8E95-6E3E86272FE7}"/>
    <hyperlink ref="G16" r:id="rId13" xr:uid="{9E54DA43-F587-8C41-A08E-564DEE0DEBD3}"/>
    <hyperlink ref="G17" r:id="rId14" xr:uid="{823B5797-33AF-704E-AE52-2CE796E2CB16}"/>
    <hyperlink ref="G18" r:id="rId15" xr:uid="{03716788-C6B0-E341-B328-8D98457FA846}"/>
    <hyperlink ref="G19" r:id="rId16" xr:uid="{ECDAACDA-3012-FE41-898C-9DFC1E8D4BF3}"/>
    <hyperlink ref="G20" r:id="rId17" xr:uid="{048C1F98-9A5A-B842-9807-FC092DEC366F}"/>
    <hyperlink ref="G21" r:id="rId18" xr:uid="{A13DDC10-6177-324C-90AC-797F6BFD93C9}"/>
    <hyperlink ref="G22" r:id="rId19" xr:uid="{347B52BA-7EA5-2E45-9FCA-CEADB924B1AF}"/>
    <hyperlink ref="G23" r:id="rId20" xr:uid="{1CAC4564-5AD7-3E42-B09D-F8B9B9A6143F}"/>
    <hyperlink ref="G24" r:id="rId21" xr:uid="{A4DB3E4A-19F8-B243-879C-157484164437}"/>
    <hyperlink ref="G25" r:id="rId22" xr:uid="{D6E262D1-B880-D74A-869F-E03C0D09D0B3}"/>
    <hyperlink ref="G26" r:id="rId23" xr:uid="{9F53221A-8238-874A-85D9-9D12379B9017}"/>
    <hyperlink ref="G27" r:id="rId24" xr:uid="{EFFEE143-1B8E-B34D-9DDA-5B28F3168FDD}"/>
    <hyperlink ref="G28" r:id="rId25" xr:uid="{F48812CA-F7AC-C044-9E5B-ADE25F0F34D5}"/>
    <hyperlink ref="G29" r:id="rId26" xr:uid="{B7170321-C934-144B-9990-91CF38F92B09}"/>
    <hyperlink ref="G30" r:id="rId27" xr:uid="{531853FC-9119-6547-B263-B2CD083E49F5}"/>
    <hyperlink ref="G31" r:id="rId28" xr:uid="{4EFB2222-BFBD-614B-B8E7-8F44FB5CFF19}"/>
    <hyperlink ref="G32" r:id="rId29" xr:uid="{34823A70-36C8-B941-ACA2-8A12B790BC2A}"/>
    <hyperlink ref="G33" r:id="rId30" xr:uid="{77A75B14-3FA2-E248-8F1E-79FAEB72B622}"/>
    <hyperlink ref="G34" r:id="rId31" xr:uid="{C8C3C478-5A2E-8A41-952C-1D9ED5BD69B7}"/>
    <hyperlink ref="G35" r:id="rId32" xr:uid="{15521C0F-540E-5A46-9F94-F48C10DA8850}"/>
    <hyperlink ref="G36" r:id="rId33" xr:uid="{1EFDE83A-E911-F442-A516-2708C77E52C1}"/>
    <hyperlink ref="G37" r:id="rId34" xr:uid="{29363CD9-6EE7-C84B-A683-58E44966426B}"/>
    <hyperlink ref="G38" r:id="rId35" xr:uid="{7A9EE5B3-98B2-7941-90D8-E26AF8376474}"/>
    <hyperlink ref="G39" r:id="rId36" xr:uid="{5EF9DD75-7268-E244-84BE-7C32CA2A179B}"/>
    <hyperlink ref="G40" r:id="rId37" xr:uid="{321E6A50-F0DC-8B40-BC1F-C3EB8DEA3D22}"/>
    <hyperlink ref="G41" r:id="rId38" xr:uid="{B57DBEDB-C0C6-2D4A-929D-CE36343B9B08}"/>
    <hyperlink ref="G42" r:id="rId39" xr:uid="{3A256F43-1BF3-954A-82F4-4D4D68EC646E}"/>
    <hyperlink ref="G43" r:id="rId40" xr:uid="{B09D429C-0D11-B240-B1CA-0018BD89C44C}"/>
    <hyperlink ref="G44" r:id="rId41" xr:uid="{5E2D6834-2CE6-F140-A044-CB6E31876D0C}"/>
    <hyperlink ref="G45" r:id="rId42" xr:uid="{9664C88C-C606-AA40-8B86-6E1953FD321D}"/>
    <hyperlink ref="G46" r:id="rId43" xr:uid="{A00BDAAF-4761-994E-887B-65C806E7AAB3}"/>
    <hyperlink ref="G47" r:id="rId44" xr:uid="{63155DB1-FE00-F643-B51F-8AEB8B69FE03}"/>
    <hyperlink ref="G48" r:id="rId45" xr:uid="{87D59251-DFE6-264C-9C40-E4CF35E72589}"/>
    <hyperlink ref="G49" r:id="rId46" xr:uid="{356FA211-7ED1-BD4C-89C1-ACD5189BE22C}"/>
    <hyperlink ref="G50" r:id="rId47" xr:uid="{3749A2B2-9618-1747-90D7-A48553D23F70}"/>
    <hyperlink ref="G51" r:id="rId48" xr:uid="{34CFEE4D-F8B5-894E-AB29-C5E4F2AE5EA5}"/>
    <hyperlink ref="G52" r:id="rId49" xr:uid="{767ADA3E-FA7C-2745-8003-E8FC62F24FC5}"/>
    <hyperlink ref="G53" r:id="rId50" xr:uid="{BF1DEBFD-8961-C349-9A75-B1D719F2640E}"/>
    <hyperlink ref="G54" r:id="rId51" xr:uid="{EE953008-0AF0-144A-BDEE-A7B200D891E1}"/>
    <hyperlink ref="G55" r:id="rId52" xr:uid="{9CA7085C-D61C-F244-822D-D89C16F1B70E}"/>
    <hyperlink ref="G56" r:id="rId53" xr:uid="{9B2512A7-359E-7B45-9E13-6F1604097EDE}"/>
    <hyperlink ref="G57" r:id="rId54" xr:uid="{19BB1006-671C-FF42-9956-6F37F859A9D8}"/>
    <hyperlink ref="G58" r:id="rId55" xr:uid="{6996E4CC-6707-D340-B679-223CADC1D3F2}"/>
    <hyperlink ref="G59" r:id="rId56" xr:uid="{E9A840E4-9CC9-5549-A960-9A9A8BEE0A95}"/>
    <hyperlink ref="G60" r:id="rId57" xr:uid="{C6DD3D3E-2C1D-9E4B-916A-6A65A76B2BD1}"/>
    <hyperlink ref="G61" r:id="rId58" xr:uid="{E4BB90E4-A1E6-744B-A009-82158327F5A4}"/>
    <hyperlink ref="G62" r:id="rId59" xr:uid="{C6D83CD2-7BBC-BF41-A6E4-0970BCF74606}"/>
    <hyperlink ref="G63" r:id="rId60" xr:uid="{45C44A70-BE4C-1D4A-BF21-9C8BA852EE0E}"/>
    <hyperlink ref="G64" r:id="rId61" xr:uid="{B02FDDC0-BDC8-D448-A40C-C944B69B2889}"/>
    <hyperlink ref="G65" r:id="rId62" xr:uid="{9E5A15ED-CAD3-F543-9D9E-CE5AF69BFE0F}"/>
    <hyperlink ref="G66" r:id="rId63" xr:uid="{66F00A96-8ED2-3D49-94AC-D0B60C910B5D}"/>
    <hyperlink ref="G67" r:id="rId64" xr:uid="{0FCCD4F9-E071-E241-B44E-B8803D2FC748}"/>
    <hyperlink ref="G68" r:id="rId65" xr:uid="{C0C5B65C-11F9-834B-BC21-8B41D41A21C8}"/>
    <hyperlink ref="G69" r:id="rId66" xr:uid="{A068C6DA-B650-2E4A-AAD8-8D3F1EE4778F}"/>
    <hyperlink ref="G70" r:id="rId67" xr:uid="{898FCDDF-47A0-8B40-BD69-97A98DFD58A9}"/>
    <hyperlink ref="G71" r:id="rId68" xr:uid="{BC809413-CB7B-9F41-B43E-D4B2BC20EB57}"/>
    <hyperlink ref="G73" r:id="rId69" xr:uid="{A50E1E7F-18C7-C64E-A405-52AAB9CBF7D9}"/>
    <hyperlink ref="G74:G79" r:id="rId70" display="https://www.sec.gov/Archives/edgar/data/315090/000089924322028024/xslF345X03/doc4.xml" xr:uid="{93A18B59-C29D-9543-90DB-D287939F8AE5}"/>
    <hyperlink ref="G80" r:id="rId71" xr:uid="{C965C8A9-C204-CD4B-9D0E-017364F41E5B}"/>
    <hyperlink ref="G81:G83" r:id="rId72" display="https://www.sec.gov/Archives/edgar/data/315090/000089924322032210/xslF345X03/doc4.xml" xr:uid="{F5BF3D32-4511-5442-A653-A9A6626AF5F1}"/>
    <hyperlink ref="G91" r:id="rId73" xr:uid="{E4209B9C-3CCC-4444-A7DD-F3A69C7AFF5C}"/>
  </hyperlinks>
  <pageMargins left="0.7" right="0.7" top="0.75" bottom="0.75" header="0.3" footer="0.3"/>
  <ignoredErrors>
    <ignoredError sqref="E3:E5 E6:E16 E17:E27 E28:E34 E35:E39 E40:E65 E72:E79 E66:E71 E80:E83 E84:E90"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TERMS OF USE</vt:lpstr>
      <vt:lpstr>Summary</vt:lpstr>
      <vt:lpstr>Source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Berkshire Hathaway Purchases of OXY Shares</dc:title>
  <dc:subject/>
  <dc:creator>The Rational Walk LLC</dc:creator>
  <cp:keywords/>
  <dc:description>DATA USE IS SUBJECT TO THE DISCLAIMER ON THE “TERMS OF USE” SPREADSHEET.</dc:description>
  <cp:lastModifiedBy>The Rational Walk LLC</cp:lastModifiedBy>
  <dcterms:created xsi:type="dcterms:W3CDTF">2022-07-21T14:06:08Z</dcterms:created>
  <dcterms:modified xsi:type="dcterms:W3CDTF">2023-03-08T15:24:07Z</dcterms:modified>
  <cp:category/>
</cp:coreProperties>
</file>